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2120" windowHeight="9120" firstSheet="3" activeTab="3"/>
  </bookViews>
  <sheets>
    <sheet name="IP-03 NIÑOS(AS) MENORES DE 36 M" sheetId="22" state="hidden" r:id="rId1"/>
    <sheet name="IP-05 % DE DESNUTRICIÓN" sheetId="30" state="hidden" r:id="rId2"/>
    <sheet name="IP-07 % DE EMBARAZO EN ADOLESCE" sheetId="15" state="hidden" r:id="rId3"/>
    <sheet name="IP1  ATENCIONES TELECONSULTA" sheetId="41" r:id="rId4"/>
    <sheet name="IP2 ASEGURADOS SIS -MENTAL" sheetId="17" r:id="rId5"/>
    <sheet name="IG-GRATUIDAD ATC AFILIADO" sheetId="38" state="hidden" r:id="rId6"/>
  </sheets>
  <externalReferences>
    <externalReference r:id="rId7"/>
  </externalReferences>
  <calcPr calcId="144525"/>
</workbook>
</file>

<file path=xl/calcChain.xml><?xml version="1.0" encoding="utf-8"?>
<calcChain xmlns="http://schemas.openxmlformats.org/spreadsheetml/2006/main">
  <c r="E24" i="41" l="1"/>
  <c r="D24" i="41"/>
  <c r="F23" i="41"/>
  <c r="F22" i="41"/>
  <c r="F21" i="41"/>
  <c r="F20" i="41"/>
  <c r="F19" i="41"/>
  <c r="F18" i="41"/>
  <c r="F17" i="41"/>
  <c r="F16" i="41"/>
  <c r="F15" i="41"/>
  <c r="F14" i="41"/>
  <c r="F13" i="41"/>
  <c r="F24" i="41" l="1"/>
  <c r="E25" i="38" l="1"/>
  <c r="F25" i="38" s="1"/>
  <c r="D25" i="38"/>
  <c r="F24" i="38"/>
  <c r="F23" i="38"/>
  <c r="F22" i="38"/>
  <c r="F21" i="38"/>
  <c r="F20" i="38"/>
  <c r="F19" i="38"/>
  <c r="F18" i="38"/>
  <c r="F17" i="38"/>
  <c r="F16" i="38"/>
  <c r="F15" i="38"/>
  <c r="F14" i="38"/>
  <c r="N25" i="22" l="1"/>
  <c r="M26" i="30"/>
  <c r="L26" i="30"/>
  <c r="L25" i="22"/>
  <c r="K25" i="22"/>
  <c r="K28" i="15"/>
  <c r="L28" i="15"/>
  <c r="M28" i="15"/>
  <c r="K26" i="30"/>
  <c r="M25" i="22"/>
  <c r="F15" i="30"/>
  <c r="E28" i="15"/>
  <c r="D28" i="15"/>
  <c r="F27" i="15"/>
  <c r="F26" i="15"/>
  <c r="F25" i="15"/>
  <c r="F24" i="15"/>
  <c r="F23" i="15"/>
  <c r="F22" i="15"/>
  <c r="F21" i="15"/>
  <c r="F20" i="15"/>
  <c r="F19" i="15"/>
  <c r="F18" i="15"/>
  <c r="F17" i="15"/>
  <c r="F28" i="15"/>
  <c r="E26" i="30"/>
  <c r="D26" i="30"/>
  <c r="F26" i="30"/>
  <c r="F25" i="30"/>
  <c r="F24" i="30"/>
  <c r="F23" i="30"/>
  <c r="F22" i="30"/>
  <c r="F21" i="30"/>
  <c r="F20" i="30"/>
  <c r="F19" i="30"/>
  <c r="F18" i="30"/>
  <c r="F17" i="30"/>
  <c r="F16" i="30"/>
  <c r="E25" i="22"/>
  <c r="D25" i="22"/>
  <c r="F24" i="22"/>
  <c r="F23" i="22"/>
  <c r="F22" i="22"/>
  <c r="F21" i="22"/>
  <c r="F20" i="22"/>
  <c r="F19" i="22"/>
  <c r="F18" i="22"/>
  <c r="F17" i="22"/>
  <c r="F16" i="22"/>
  <c r="F15" i="22"/>
  <c r="F14" i="22"/>
  <c r="F25" i="22"/>
  <c r="E24" i="17"/>
  <c r="D24" i="17"/>
  <c r="F23" i="17"/>
  <c r="F22" i="17"/>
  <c r="F21" i="17"/>
  <c r="F20" i="17"/>
  <c r="F19" i="17"/>
  <c r="F18" i="17"/>
  <c r="F17" i="17"/>
  <c r="F16" i="17"/>
  <c r="F15" i="17"/>
  <c r="F14" i="17"/>
  <c r="F13" i="17"/>
  <c r="F24" i="17" l="1"/>
</calcChain>
</file>

<file path=xl/sharedStrings.xml><?xml version="1.0" encoding="utf-8"?>
<sst xmlns="http://schemas.openxmlformats.org/spreadsheetml/2006/main" count="290" uniqueCount="79">
  <si>
    <t>AZANGARO</t>
  </si>
  <si>
    <t>CHUCUITO</t>
  </si>
  <si>
    <t>COLLAO</t>
  </si>
  <si>
    <t>HUANCANE</t>
  </si>
  <si>
    <t>MACUSANI</t>
  </si>
  <si>
    <t>MELGAR</t>
  </si>
  <si>
    <t>PUNO</t>
  </si>
  <si>
    <t>SAN ROMAN</t>
  </si>
  <si>
    <t>SANDIA</t>
  </si>
  <si>
    <t>YUNGUYO</t>
  </si>
  <si>
    <t>TOTAL DIRESA</t>
  </si>
  <si>
    <t>AVANCE  INDICADOR    %</t>
  </si>
  <si>
    <t>0915</t>
  </si>
  <si>
    <t>0916</t>
  </si>
  <si>
    <t>0917</t>
  </si>
  <si>
    <t>0918</t>
  </si>
  <si>
    <t>0919</t>
  </si>
  <si>
    <t>0920</t>
  </si>
  <si>
    <t>0967</t>
  </si>
  <si>
    <t>0968</t>
  </si>
  <si>
    <t>1006</t>
  </si>
  <si>
    <t>1007</t>
  </si>
  <si>
    <t>UNIDAD EJECUTORA</t>
  </si>
  <si>
    <t>COD_UE</t>
  </si>
  <si>
    <t>INDICADOR   %</t>
  </si>
  <si>
    <t>ELABORADO:ING. DFMA  RESPONSABLE DE INFORMÁTICA DE  OF. ASEGURAMIENTO PÚBLICO -DIRESA</t>
  </si>
  <si>
    <t>LAMPA</t>
  </si>
  <si>
    <t>1621</t>
  </si>
  <si>
    <t>AVANCE   INDICADOR      %</t>
  </si>
  <si>
    <t>EVALUACIÓN DE INDICADORES DEL I TRIMESTRE - 2017</t>
  </si>
  <si>
    <t>IP-07: PORCENTAJE DE EMBARAZO EN ADOLESCENTES</t>
  </si>
  <si>
    <t>N° ASEGURADAS ADSCRITAS A LA REGIÓN ENTRE LOS 12 Y 17 AÑOS QUE ESTÉN GESTANDO EN EL PERIODO EVALUADO</t>
  </si>
  <si>
    <t>N° ASEGURADAS ADSCRITAS A LA REGIÓN ENTRE LOS 12 Y 17 AÑOS</t>
  </si>
  <si>
    <t>IP-05: PORCENTAJE DE DESNUTRICIÓN CRÓNICA PARA NIÑOS MENORES DE 5 AÑOS DE EDAD</t>
  </si>
  <si>
    <t>IP-03: NIÑOS/AS MENORES DE 36 MESES AFILIADOS AL SIS CON DIAGNÓSTICO DE ANEMIA (DOSAJE DE Hb&lt;11mg/dl)</t>
  </si>
  <si>
    <t>N° de niños/as menores de 36 meses adscritos a la Región con resultado de Hb de dosaje &lt;a 11 mg/dl</t>
  </si>
  <si>
    <t>N° de niños(as) menores de 36 meses adscritos a la Región con dosaje de hemoglobina</t>
  </si>
  <si>
    <t>N° de niños(as) afiliados menores de 5 años adscritos a la Región con diagnostico antropométrico de desnutrición crónica</t>
  </si>
  <si>
    <t>N° de niños(as) afiliados menores de 5 años adscritos a la Región con registro de peso y talla</t>
  </si>
  <si>
    <t>FUENTE: BASE DE  DATOS DE PRODUCCIÓN PRELIMINAR -UDRS REGION PUNO</t>
  </si>
  <si>
    <t>EVALUACION DE INDICADORES DEL II TRIMESTRE - 2017</t>
  </si>
  <si>
    <t>EVALUACIÓN DE INDICADORES DEL II TRIMESTRE - 2017</t>
  </si>
  <si>
    <t>META II TRIMSTRE % (DISMINUIR)</t>
  </si>
  <si>
    <t>MES DIGITACIÓN: JUNIO 2017</t>
  </si>
  <si>
    <t>CARABAYA</t>
  </si>
  <si>
    <t>TOTAL</t>
  </si>
  <si>
    <t>META A SEPTIEMBRE 2017</t>
  </si>
  <si>
    <t>VARIACIÓN A SEPTIEMBRE</t>
  </si>
  <si>
    <t xml:space="preserve"> LINEA BASE 2016  75.9% AFILIADOS DIAGNOSTICO DE ANEMIA(Denominador Fijo todo el año) (SIEN)</t>
  </si>
  <si>
    <t>COD UE</t>
  </si>
  <si>
    <t>NOMBRE UE</t>
  </si>
  <si>
    <t xml:space="preserve"> LINEA BASE 2016  16.4%  DIAGNOSTICADOS DESNUTRICIÓN CRÓNICA</t>
  </si>
  <si>
    <t xml:space="preserve"> LINEA BASE 2016  3.9%  ADOLESCENTES GESTANTES</t>
  </si>
  <si>
    <t>MES DIGITACIÓN: JUNIO  2017</t>
  </si>
  <si>
    <t>ADOLESCENTES GESTANTES SEPTIEMBRE 2016</t>
  </si>
  <si>
    <t>ADOLESCENTES GESTANTES JUNIO 2016</t>
  </si>
  <si>
    <t>AFILIADOS DIAGNOSTICO DE ANEMIA A JUNIO 2016</t>
  </si>
  <si>
    <t>AFILIADOS DIAGNOSTICO DE ANEMIA A SETIEMBRE 2016</t>
  </si>
  <si>
    <t>DIAGNOSTICADOS DESNUTRICIÓN CRÓNICA A JUNIO 207</t>
  </si>
  <si>
    <t>DIAGNOSTICADOS DESNUTRICIÓN CRÓNICA  SIS A JUNIO 207</t>
  </si>
  <si>
    <t>INDICADOR    %</t>
  </si>
  <si>
    <t>VARIACIÓN A JUNIO</t>
  </si>
  <si>
    <t>AFILIADOS DIAGNOSTICO DE ANEMIA A JUNIO 2017</t>
  </si>
  <si>
    <t>META I TRIMESTRE %</t>
  </si>
  <si>
    <t>FUENTE: BASE DE  DATOS LOCAL - REPORTES APLICATIVO ARFSIS</t>
  </si>
  <si>
    <t>N° acumulado de partos Institucional de Gestantes afiliadas al SIS adscritos a la Región/DIRIS cuyos recién nacidos tengan afiliación temprana</t>
  </si>
  <si>
    <t>N° acumulado de partos Instiucional de Gestantes afiliadas al SIS adscritos a la Región/DIRIS</t>
  </si>
  <si>
    <t>EVALUACION DE INDICADORES DEL I TRIMESTRE - 2021</t>
  </si>
  <si>
    <t>MES DIGITACIÓN: ENERO 2021</t>
  </si>
  <si>
    <t>IG: PORCENTAJE DE NIÑOS/AS CON  AFILIACIÓN TEMPRANA AL SIS CON DNI</t>
  </si>
  <si>
    <t>IP2: ASEGURADOS  SIS CON  TAMIZAJE EN SALUD MENTAL</t>
  </si>
  <si>
    <t>IP1: PORCENTAJE DE ATENCIONES POR TELECONSULTA  QUE FORTALECEN LA CAPACIDAD RESOLUTIVA DE LAS IPRESS PÚBLICAS</t>
  </si>
  <si>
    <t>N°  Teleconsultas Registradas por las IPRESS públicas</t>
  </si>
  <si>
    <t>Número total de Consultas Externas Realizadas por las IPRESS públicas</t>
  </si>
  <si>
    <t>Número de Asegurados al SIS con Tamizaje en Salud Mental</t>
  </si>
  <si>
    <t>Número total de asegurados al SIS adscritos en la Región/DIRIS</t>
  </si>
  <si>
    <t>EVALUACION DE INDICADORES DEL II TRIMESTRE - 2021</t>
  </si>
  <si>
    <t>META II TRIMESTRE %</t>
  </si>
  <si>
    <t>MES DIGITACIÓN: JUNIO 2021 - ATENCIONES AL 31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</si>
</sst>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5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indexed="8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3" tint="-0.4999847407452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1"/>
        <bgColor indexed="0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0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FC808"/>
        <bgColor indexed="64"/>
      </patternFill>
    </fill>
  </fills>
  <borders count="7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2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3" fillId="0" borderId="0" xfId="0" applyFont="1" applyAlignment="1"/>
    <xf numFmtId="0" fontId="0" fillId="0" borderId="0" xfId="0" applyAlignment="1"/>
    <xf numFmtId="0" fontId="8" fillId="0" borderId="0" xfId="0" applyFont="1" applyFill="1" applyBorder="1" applyAlignment="1" applyProtection="1">
      <alignment horizontal="right" vertical="center" wrapText="1"/>
    </xf>
    <xf numFmtId="0" fontId="11" fillId="0" borderId="0" xfId="0" applyFont="1"/>
    <xf numFmtId="0" fontId="9" fillId="0" borderId="0" xfId="0" applyFont="1" applyFill="1" applyBorder="1" applyAlignment="1" applyProtection="1">
      <alignment horizontal="right" vertical="center" wrapText="1"/>
    </xf>
    <xf numFmtId="9" fontId="0" fillId="0" borderId="0" xfId="6" applyFont="1"/>
    <xf numFmtId="0" fontId="3" fillId="0" borderId="0" xfId="0" applyFont="1" applyAlignment="1">
      <alignment horizontal="center"/>
    </xf>
    <xf numFmtId="0" fontId="15" fillId="0" borderId="0" xfId="0" applyNumberFormat="1" applyFont="1" applyAlignment="1">
      <alignment vertical="top" textRotation="255"/>
    </xf>
    <xf numFmtId="0" fontId="14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21" fillId="0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1" fillId="3" borderId="2" xfId="2" applyFont="1" applyFill="1" applyBorder="1" applyAlignment="1">
      <alignment horizontal="center" vertical="center" wrapText="1"/>
    </xf>
    <xf numFmtId="0" fontId="5" fillId="3" borderId="2" xfId="4" applyFont="1" applyFill="1" applyBorder="1" applyAlignment="1">
      <alignment horizontal="center" vertical="center" wrapText="1"/>
    </xf>
    <xf numFmtId="0" fontId="1" fillId="3" borderId="2" xfId="5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vertical="center" wrapText="1"/>
    </xf>
    <xf numFmtId="0" fontId="1" fillId="0" borderId="2" xfId="2" applyFont="1" applyFill="1" applyBorder="1" applyAlignment="1">
      <alignment wrapText="1"/>
    </xf>
    <xf numFmtId="2" fontId="20" fillId="0" borderId="2" xfId="0" applyNumberFormat="1" applyFont="1" applyBorder="1"/>
    <xf numFmtId="2" fontId="0" fillId="0" borderId="2" xfId="0" applyNumberFormat="1" applyFont="1" applyBorder="1"/>
    <xf numFmtId="2" fontId="0" fillId="4" borderId="2" xfId="0" applyNumberFormat="1" applyFont="1" applyFill="1" applyBorder="1"/>
    <xf numFmtId="49" fontId="8" fillId="0" borderId="2" xfId="0" applyNumberFormat="1" applyFont="1" applyFill="1" applyBorder="1" applyAlignment="1" applyProtection="1">
      <alignment vertical="center"/>
    </xf>
    <xf numFmtId="0" fontId="1" fillId="0" borderId="2" xfId="2" applyFont="1" applyFill="1" applyBorder="1" applyAlignment="1"/>
    <xf numFmtId="0" fontId="8" fillId="0" borderId="2" xfId="0" applyFont="1" applyFill="1" applyBorder="1" applyAlignment="1" applyProtection="1">
      <alignment vertical="center" wrapText="1"/>
    </xf>
    <xf numFmtId="0" fontId="0" fillId="6" borderId="2" xfId="0" applyFill="1" applyBorder="1"/>
    <xf numFmtId="0" fontId="1" fillId="6" borderId="2" xfId="2" applyFont="1" applyFill="1" applyBorder="1" applyAlignment="1">
      <alignment wrapText="1"/>
    </xf>
    <xf numFmtId="0" fontId="0" fillId="0" borderId="0" xfId="0" applyFill="1"/>
    <xf numFmtId="0" fontId="0" fillId="0" borderId="0" xfId="0" applyFill="1" applyBorder="1"/>
    <xf numFmtId="2" fontId="10" fillId="0" borderId="0" xfId="0" applyNumberFormat="1" applyFont="1" applyFill="1" applyBorder="1"/>
    <xf numFmtId="0" fontId="22" fillId="4" borderId="2" xfId="0" applyFont="1" applyFill="1" applyBorder="1"/>
    <xf numFmtId="2" fontId="23" fillId="4" borderId="2" xfId="0" applyNumberFormat="1" applyFont="1" applyFill="1" applyBorder="1"/>
    <xf numFmtId="0" fontId="7" fillId="0" borderId="0" xfId="0" applyFont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right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3" borderId="3" xfId="2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 wrapText="1"/>
    </xf>
    <xf numFmtId="0" fontId="1" fillId="5" borderId="3" xfId="2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 applyProtection="1">
      <alignment vertical="center"/>
    </xf>
    <xf numFmtId="0" fontId="1" fillId="0" borderId="3" xfId="2" applyFont="1" applyFill="1" applyBorder="1" applyAlignment="1"/>
    <xf numFmtId="2" fontId="10" fillId="0" borderId="3" xfId="0" applyNumberFormat="1" applyFont="1" applyBorder="1" applyAlignment="1"/>
    <xf numFmtId="0" fontId="8" fillId="0" borderId="3" xfId="0" applyFont="1" applyFill="1" applyBorder="1" applyAlignment="1" applyProtection="1">
      <alignment vertical="center" wrapText="1"/>
    </xf>
    <xf numFmtId="0" fontId="1" fillId="0" borderId="3" xfId="2" applyFont="1" applyFill="1" applyBorder="1" applyAlignment="1">
      <alignment wrapText="1"/>
    </xf>
    <xf numFmtId="2" fontId="10" fillId="0" borderId="3" xfId="0" applyNumberFormat="1" applyFont="1" applyBorder="1"/>
    <xf numFmtId="0" fontId="0" fillId="6" borderId="3" xfId="0" applyFill="1" applyBorder="1"/>
    <xf numFmtId="0" fontId="1" fillId="6" borderId="3" xfId="2" applyFont="1" applyFill="1" applyBorder="1" applyAlignment="1">
      <alignment wrapText="1"/>
    </xf>
    <xf numFmtId="2" fontId="10" fillId="6" borderId="3" xfId="0" applyNumberFormat="1" applyFont="1" applyFill="1" applyBorder="1"/>
    <xf numFmtId="2" fontId="0" fillId="0" borderId="0" xfId="0" applyNumberFormat="1"/>
    <xf numFmtId="0" fontId="0" fillId="0" borderId="3" xfId="0" applyBorder="1"/>
    <xf numFmtId="0" fontId="0" fillId="4" borderId="2" xfId="0" applyFont="1" applyFill="1" applyBorder="1"/>
    <xf numFmtId="0" fontId="1" fillId="4" borderId="2" xfId="2" applyFont="1" applyFill="1" applyBorder="1" applyAlignment="1">
      <alignment wrapText="1"/>
    </xf>
    <xf numFmtId="0" fontId="24" fillId="0" borderId="3" xfId="0" applyFont="1" applyFill="1" applyBorder="1" applyAlignment="1" applyProtection="1">
      <alignment horizontal="right" vertical="center" wrapText="1"/>
    </xf>
    <xf numFmtId="0" fontId="21" fillId="0" borderId="5" xfId="0" applyFont="1" applyFill="1" applyBorder="1" applyAlignment="1" applyProtection="1">
      <alignment horizontal="right" vertical="center" wrapText="1"/>
    </xf>
    <xf numFmtId="0" fontId="16" fillId="3" borderId="2" xfId="2" applyFont="1" applyFill="1" applyBorder="1" applyAlignment="1">
      <alignment horizontal="center" wrapText="1"/>
    </xf>
    <xf numFmtId="0" fontId="16" fillId="3" borderId="2" xfId="5" applyFont="1" applyFill="1" applyBorder="1" applyAlignment="1">
      <alignment horizontal="center" vertical="center" wrapText="1"/>
    </xf>
    <xf numFmtId="0" fontId="24" fillId="0" borderId="3" xfId="0" applyFont="1" applyFill="1" applyBorder="1" applyAlignment="1" applyProtection="1">
      <alignment horizontal="right" vertical="center"/>
    </xf>
    <xf numFmtId="0" fontId="0" fillId="0" borderId="3" xfId="0" applyBorder="1" applyAlignment="1"/>
    <xf numFmtId="49" fontId="8" fillId="0" borderId="3" xfId="0" applyNumberFormat="1" applyFont="1" applyFill="1" applyBorder="1" applyAlignment="1" applyProtection="1">
      <alignment vertical="center" wrapText="1"/>
    </xf>
    <xf numFmtId="0" fontId="1" fillId="4" borderId="3" xfId="3" applyFont="1" applyFill="1" applyBorder="1" applyAlignment="1">
      <alignment wrapText="1"/>
    </xf>
    <xf numFmtId="0" fontId="0" fillId="0" borderId="0" xfId="0" applyFill="1" applyBorder="1" applyAlignment="1"/>
    <xf numFmtId="0" fontId="25" fillId="0" borderId="1" xfId="0" applyFont="1" applyFill="1" applyBorder="1" applyAlignment="1" applyProtection="1">
      <alignment vertical="center" wrapText="1"/>
    </xf>
    <xf numFmtId="0" fontId="25" fillId="0" borderId="1" xfId="0" applyFont="1" applyFill="1" applyBorder="1" applyAlignment="1" applyProtection="1">
      <alignment horizontal="right" vertical="center" wrapText="1"/>
    </xf>
    <xf numFmtId="0" fontId="25" fillId="0" borderId="3" xfId="0" applyFont="1" applyFill="1" applyBorder="1" applyAlignment="1" applyProtection="1">
      <alignment horizontal="right" vertical="center" wrapText="1"/>
    </xf>
    <xf numFmtId="49" fontId="0" fillId="0" borderId="3" xfId="0" applyNumberFormat="1" applyBorder="1"/>
    <xf numFmtId="0" fontId="25" fillId="0" borderId="3" xfId="0" applyFont="1" applyFill="1" applyBorder="1" applyAlignment="1" applyProtection="1">
      <alignment vertical="center" wrapText="1"/>
    </xf>
    <xf numFmtId="0" fontId="26" fillId="7" borderId="3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vertical="center" wrapText="1"/>
    </xf>
    <xf numFmtId="0" fontId="22" fillId="8" borderId="3" xfId="0" applyFont="1" applyFill="1" applyBorder="1" applyAlignment="1">
      <alignment horizontal="center" vertical="center" wrapText="1"/>
    </xf>
    <xf numFmtId="164" fontId="26" fillId="7" borderId="3" xfId="6" applyNumberFormat="1" applyFont="1" applyFill="1" applyBorder="1" applyAlignment="1" applyProtection="1">
      <alignment horizontal="center" vertical="center" wrapText="1"/>
    </xf>
    <xf numFmtId="0" fontId="22" fillId="8" borderId="3" xfId="0" applyFont="1" applyFill="1" applyBorder="1" applyAlignment="1">
      <alignment vertical="center"/>
    </xf>
    <xf numFmtId="10" fontId="26" fillId="7" borderId="3" xfId="6" applyNumberFormat="1" applyFont="1" applyFill="1" applyBorder="1" applyAlignment="1" applyProtection="1">
      <alignment horizontal="center" vertical="center" wrapText="1"/>
    </xf>
    <xf numFmtId="10" fontId="26" fillId="7" borderId="6" xfId="6" applyNumberFormat="1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right" vertical="center" wrapText="1"/>
    </xf>
    <xf numFmtId="0" fontId="22" fillId="0" borderId="3" xfId="0" applyFont="1" applyBorder="1"/>
    <xf numFmtId="0" fontId="0" fillId="0" borderId="3" xfId="0" applyBorder="1" applyAlignment="1">
      <alignment wrapText="1"/>
    </xf>
    <xf numFmtId="2" fontId="10" fillId="0" borderId="3" xfId="0" applyNumberFormat="1" applyFont="1" applyBorder="1" applyAlignment="1">
      <alignment wrapText="1"/>
    </xf>
    <xf numFmtId="49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0" fontId="26" fillId="0" borderId="3" xfId="0" applyFont="1" applyFill="1" applyBorder="1" applyAlignment="1" applyProtection="1">
      <alignment horizontal="right" vertical="center" wrapText="1"/>
    </xf>
    <xf numFmtId="0" fontId="0" fillId="0" borderId="3" xfId="0" applyNumberFormat="1" applyBorder="1"/>
    <xf numFmtId="164" fontId="26" fillId="7" borderId="6" xfId="6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27" fillId="0" borderId="1" xfId="0" applyFont="1" applyFill="1" applyBorder="1" applyAlignment="1" applyProtection="1">
      <alignment vertical="center" wrapText="1"/>
    </xf>
    <xf numFmtId="0" fontId="27" fillId="0" borderId="1" xfId="0" applyFont="1" applyFill="1" applyBorder="1" applyAlignment="1" applyProtection="1">
      <alignment horizontal="right" vertical="center" wrapText="1"/>
    </xf>
    <xf numFmtId="0" fontId="27" fillId="0" borderId="3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right" vertical="center"/>
    </xf>
    <xf numFmtId="0" fontId="1" fillId="0" borderId="0" xfId="5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/>
    <xf numFmtId="2" fontId="0" fillId="0" borderId="0" xfId="0" applyNumberFormat="1" applyFont="1" applyFill="1" applyBorder="1"/>
    <xf numFmtId="0" fontId="17" fillId="3" borderId="3" xfId="4" applyFont="1" applyFill="1" applyBorder="1" applyAlignment="1">
      <alignment horizontal="center" vertical="center" wrapText="1"/>
    </xf>
    <xf numFmtId="0" fontId="22" fillId="0" borderId="0" xfId="0" applyFont="1"/>
    <xf numFmtId="2" fontId="0" fillId="0" borderId="0" xfId="0" applyNumberFormat="1" applyFont="1" applyFill="1" applyBorder="1" applyAlignment="1">
      <alignment wrapText="1"/>
    </xf>
    <xf numFmtId="0" fontId="22" fillId="8" borderId="3" xfId="0" applyFont="1" applyFill="1" applyBorder="1" applyAlignment="1">
      <alignment vertical="center" wrapText="1"/>
    </xf>
    <xf numFmtId="0" fontId="1" fillId="3" borderId="3" xfId="5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3" borderId="3" xfId="3" applyFont="1" applyFill="1" applyBorder="1" applyAlignment="1">
      <alignment horizontal="center" vertical="center" wrapText="1"/>
    </xf>
    <xf numFmtId="0" fontId="16" fillId="3" borderId="3" xfId="4" applyFont="1" applyFill="1" applyBorder="1" applyAlignment="1">
      <alignment horizontal="center" vertical="center" wrapText="1"/>
    </xf>
    <xf numFmtId="0" fontId="1" fillId="3" borderId="3" xfId="4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2" fontId="29" fillId="9" borderId="3" xfId="0" applyNumberFormat="1" applyFont="1" applyFill="1" applyBorder="1"/>
    <xf numFmtId="2" fontId="0" fillId="0" borderId="3" xfId="0" applyNumberFormat="1" applyFont="1" applyBorder="1"/>
    <xf numFmtId="0" fontId="0" fillId="4" borderId="3" xfId="0" applyFill="1" applyBorder="1"/>
    <xf numFmtId="2" fontId="0" fillId="4" borderId="3" xfId="0" applyNumberFormat="1" applyFont="1" applyFill="1" applyBorder="1"/>
    <xf numFmtId="2" fontId="31" fillId="10" borderId="3" xfId="0" applyNumberFormat="1" applyFont="1" applyFill="1" applyBorder="1"/>
    <xf numFmtId="2" fontId="30" fillId="11" borderId="3" xfId="0" applyNumberFormat="1" applyFont="1" applyFill="1" applyBorder="1"/>
    <xf numFmtId="2" fontId="32" fillId="9" borderId="3" xfId="0" applyNumberFormat="1" applyFont="1" applyFill="1" applyBorder="1"/>
    <xf numFmtId="0" fontId="5" fillId="4" borderId="3" xfId="3" applyFont="1" applyFill="1" applyBorder="1" applyAlignment="1">
      <alignment wrapText="1"/>
    </xf>
    <xf numFmtId="0" fontId="1" fillId="3" borderId="2" xfId="3" applyFont="1" applyFill="1" applyBorder="1" applyAlignment="1">
      <alignment horizontal="center" vertical="center" wrapText="1"/>
    </xf>
    <xf numFmtId="0" fontId="1" fillId="3" borderId="2" xfId="4" applyFont="1" applyFill="1" applyBorder="1" applyAlignment="1">
      <alignment horizontal="center" vertical="center" wrapText="1"/>
    </xf>
    <xf numFmtId="2" fontId="33" fillId="12" borderId="3" xfId="0" applyNumberFormat="1" applyFont="1" applyFill="1" applyBorder="1"/>
    <xf numFmtId="2" fontId="33" fillId="11" borderId="3" xfId="0" applyNumberFormat="1" applyFont="1" applyFill="1" applyBorder="1"/>
    <xf numFmtId="2" fontId="0" fillId="11" borderId="3" xfId="0" applyNumberFormat="1" applyFont="1" applyFill="1" applyBorder="1"/>
    <xf numFmtId="9" fontId="0" fillId="0" borderId="0" xfId="6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6" fillId="0" borderId="3" xfId="0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center" wrapText="1"/>
    </xf>
  </cellXfs>
  <cellStyles count="7">
    <cellStyle name="Normal" xfId="0" builtinId="0"/>
    <cellStyle name="Normal 2" xfId="1"/>
    <cellStyle name="Normal_Hoja1" xfId="2"/>
    <cellStyle name="Normal_Hoja2" xfId="3"/>
    <cellStyle name="Normal_Hoja3" xfId="4"/>
    <cellStyle name="Normal_INDICADOR" xfId="5"/>
    <cellStyle name="Porcentaje" xfId="6" builtinId="5"/>
  </cellStyles>
  <dxfs count="0"/>
  <tableStyles count="0" defaultTableStyle="TableStyleMedium9" defaultPivotStyle="PivotStyleLight16"/>
  <colors>
    <mruColors>
      <color rgb="FFFFFF00"/>
      <color rgb="FF3FC808"/>
      <color rgb="FFFFFF99"/>
      <color rgb="FFC2D4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n-US" sz="1100"/>
              <a:t>EVALUACIÓN</a:t>
            </a:r>
            <a:r>
              <a:rPr lang="en-US" sz="1100" baseline="0"/>
              <a:t> II TRIMESTRE</a:t>
            </a:r>
            <a:endParaRPr lang="en-US" sz="1100"/>
          </a:p>
          <a:p>
            <a:pPr>
              <a:defRPr lang="es-ES" sz="1400"/>
            </a:pPr>
            <a:r>
              <a:rPr lang="en-US" sz="1100"/>
              <a:t>NIÑOS/AS MENORES</a:t>
            </a:r>
            <a:r>
              <a:rPr lang="en-US" sz="1100" baseline="0"/>
              <a:t> DE 36 MESES AFILIADOS AL SIS CON DIAGNÓSTICO DE ANEMIA  (DOSAJE DE Hb&lt;11 mg/dl)</a:t>
            </a:r>
            <a:r>
              <a:rPr lang="en-US" sz="1100"/>
              <a:t> 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'IP-03 NIÑOS(AS) MENORES DE 36 M'!$C$14:$C$25</c:f>
              <c:strCache>
                <c:ptCount val="12"/>
                <c:pt idx="0">
                  <c:v>LAMPA</c:v>
                </c:pt>
                <c:pt idx="1">
                  <c:v>MELGAR</c:v>
                </c:pt>
                <c:pt idx="2">
                  <c:v>AZANGARO</c:v>
                </c:pt>
                <c:pt idx="3">
                  <c:v>SAN ROMAN</c:v>
                </c:pt>
                <c:pt idx="4">
                  <c:v>HUANCANE</c:v>
                </c:pt>
                <c:pt idx="5">
                  <c:v>PUNO</c:v>
                </c:pt>
                <c:pt idx="6">
                  <c:v>CHUCUITO</c:v>
                </c:pt>
                <c:pt idx="7">
                  <c:v>YUNGUYO</c:v>
                </c:pt>
                <c:pt idx="8">
                  <c:v>COLLAO</c:v>
                </c:pt>
                <c:pt idx="9">
                  <c:v>MACUSANI</c:v>
                </c:pt>
                <c:pt idx="10">
                  <c:v>SANDIA</c:v>
                </c:pt>
                <c:pt idx="11">
                  <c:v>TOTAL DIRESA</c:v>
                </c:pt>
              </c:strCache>
            </c:strRef>
          </c:cat>
          <c:val>
            <c:numRef>
              <c:f>'IP-03 NIÑOS(AS) MENORES DE 36 M'!$F$14:$F$25</c:f>
              <c:numCache>
                <c:formatCode>0.00</c:formatCode>
                <c:ptCount val="12"/>
                <c:pt idx="0">
                  <c:v>8.0935251798561154</c:v>
                </c:pt>
                <c:pt idx="1">
                  <c:v>5.2762645914396886</c:v>
                </c:pt>
                <c:pt idx="2">
                  <c:v>4.9436253252385081</c:v>
                </c:pt>
                <c:pt idx="3">
                  <c:v>5.0127075109500892</c:v>
                </c:pt>
                <c:pt idx="4">
                  <c:v>2.992092327420389</c:v>
                </c:pt>
                <c:pt idx="5">
                  <c:v>3.9496221662468516</c:v>
                </c:pt>
                <c:pt idx="6">
                  <c:v>5.5965706120504883</c:v>
                </c:pt>
                <c:pt idx="7">
                  <c:v>7.0175438596491224</c:v>
                </c:pt>
                <c:pt idx="8">
                  <c:v>1.3146362839614374</c:v>
                </c:pt>
                <c:pt idx="9">
                  <c:v>6.0596134949230267</c:v>
                </c:pt>
                <c:pt idx="10">
                  <c:v>0.78856579595860032</c:v>
                </c:pt>
                <c:pt idx="11">
                  <c:v>4.5980189645918381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0155008"/>
        <c:axId val="65829056"/>
        <c:axId val="0"/>
      </c:bar3DChart>
      <c:catAx>
        <c:axId val="90155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800"/>
            </a:pPr>
            <a:endParaRPr lang="es-PE"/>
          </a:p>
        </c:txPr>
        <c:crossAx val="65829056"/>
        <c:crosses val="autoZero"/>
        <c:auto val="1"/>
        <c:lblAlgn val="ctr"/>
        <c:lblOffset val="100"/>
        <c:noMultiLvlLbl val="0"/>
      </c:catAx>
      <c:valAx>
        <c:axId val="658290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90155008"/>
        <c:crosses val="autoZero"/>
        <c:crossBetween val="between"/>
      </c:valAx>
    </c:plotArea>
    <c:plotVisOnly val="1"/>
    <c:dispBlanksAs val="gap"/>
    <c:showDLblsOverMax val="0"/>
  </c:chart>
  <c:spPr>
    <a:solidFill>
      <a:srgbClr val="FFC000"/>
    </a:solidFill>
  </c:sp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n-US" sz="1400"/>
              <a:t>EVALUACIÓN</a:t>
            </a:r>
            <a:r>
              <a:rPr lang="en-US" sz="1400" baseline="0"/>
              <a:t> II TRIMESTRE</a:t>
            </a:r>
            <a:endParaRPr lang="en-US" sz="1400"/>
          </a:p>
          <a:p>
            <a:pPr>
              <a:defRPr lang="es-ES" sz="1400"/>
            </a:pPr>
            <a:r>
              <a:rPr lang="en-US" sz="1400"/>
              <a:t>PORCENTAJE DE NIÑOS MENORES DE 36 MESES DE EDAD   SUPLEMENTADOS 2250 mg</a:t>
            </a:r>
            <a:r>
              <a:rPr lang="en-US" sz="1400" baseline="0"/>
              <a:t> DE</a:t>
            </a:r>
            <a:r>
              <a:rPr lang="en-US" sz="1400"/>
              <a:t> HIERRO 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'IP-05 % DE DESNUTRICIÓN'!$C$15:$C$26</c:f>
              <c:strCache>
                <c:ptCount val="12"/>
                <c:pt idx="0">
                  <c:v>LAMPA</c:v>
                </c:pt>
                <c:pt idx="1">
                  <c:v>MELGAR</c:v>
                </c:pt>
                <c:pt idx="2">
                  <c:v>AZANGARO</c:v>
                </c:pt>
                <c:pt idx="3">
                  <c:v>SAN ROMAN</c:v>
                </c:pt>
                <c:pt idx="4">
                  <c:v>HUANCANE</c:v>
                </c:pt>
                <c:pt idx="5">
                  <c:v>PUNO</c:v>
                </c:pt>
                <c:pt idx="6">
                  <c:v>CHUCUITO</c:v>
                </c:pt>
                <c:pt idx="7">
                  <c:v>YUNGUYO</c:v>
                </c:pt>
                <c:pt idx="8">
                  <c:v>COLLAO</c:v>
                </c:pt>
                <c:pt idx="9">
                  <c:v>MACUSANI</c:v>
                </c:pt>
                <c:pt idx="10">
                  <c:v>SANDIA</c:v>
                </c:pt>
                <c:pt idx="11">
                  <c:v>TOTAL DIRESA</c:v>
                </c:pt>
              </c:strCache>
            </c:strRef>
          </c:cat>
          <c:val>
            <c:numRef>
              <c:f>'IP-05 % DE DESNUTRICIÓN'!$F$15:$F$26</c:f>
              <c:numCache>
                <c:formatCode>0.00</c:formatCode>
                <c:ptCount val="12"/>
                <c:pt idx="0">
                  <c:v>1.1084718923198733</c:v>
                </c:pt>
                <c:pt idx="1">
                  <c:v>15.714429159554172</c:v>
                </c:pt>
                <c:pt idx="2">
                  <c:v>2.2503358710255261</c:v>
                </c:pt>
                <c:pt idx="3">
                  <c:v>4.7405462567917445E-2</c:v>
                </c:pt>
                <c:pt idx="4">
                  <c:v>1.5228426395939085</c:v>
                </c:pt>
                <c:pt idx="5">
                  <c:v>0.22888056595921766</c:v>
                </c:pt>
                <c:pt idx="6">
                  <c:v>0.3861600247142416</c:v>
                </c:pt>
                <c:pt idx="7">
                  <c:v>1.2048192771084338</c:v>
                </c:pt>
                <c:pt idx="8">
                  <c:v>0.60999606454151911</c:v>
                </c:pt>
                <c:pt idx="9">
                  <c:v>0.29197080291970801</c:v>
                </c:pt>
                <c:pt idx="10">
                  <c:v>3.0184123151222458E-2</c:v>
                </c:pt>
                <c:pt idx="11">
                  <c:v>2.2094109311088923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0376832"/>
        <c:axId val="119212288"/>
        <c:axId val="0"/>
      </c:bar3DChart>
      <c:catAx>
        <c:axId val="12037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800"/>
            </a:pPr>
            <a:endParaRPr lang="es-PE"/>
          </a:p>
        </c:txPr>
        <c:crossAx val="119212288"/>
        <c:crosses val="autoZero"/>
        <c:auto val="1"/>
        <c:lblAlgn val="ctr"/>
        <c:lblOffset val="100"/>
        <c:noMultiLvlLbl val="0"/>
      </c:catAx>
      <c:valAx>
        <c:axId val="119212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12037683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n-US" sz="1400"/>
              <a:t>EVALUACIÓN</a:t>
            </a:r>
            <a:r>
              <a:rPr lang="en-US" sz="1400" baseline="0"/>
              <a:t> I TRIMESTRE</a:t>
            </a:r>
            <a:endParaRPr lang="en-US" sz="1400"/>
          </a:p>
          <a:p>
            <a:pPr>
              <a:defRPr lang="es-ES" sz="1400"/>
            </a:pPr>
            <a:r>
              <a:rPr lang="en-US" sz="1400"/>
              <a:t>PORCENTAJE DE DESNUTRICIÓN</a:t>
            </a:r>
            <a:r>
              <a:rPr lang="en-US" sz="1400" baseline="0"/>
              <a:t> CRÓNICA PARA </a:t>
            </a:r>
            <a:r>
              <a:rPr lang="en-US" sz="1400"/>
              <a:t>NIÑOS MENORES DE 5 AÑOS DE EDAD 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'IP-05 % DE DESNUTRICIÓN'!$C$15:$C$26</c:f>
              <c:strCache>
                <c:ptCount val="12"/>
                <c:pt idx="0">
                  <c:v>LAMPA</c:v>
                </c:pt>
                <c:pt idx="1">
                  <c:v>MELGAR</c:v>
                </c:pt>
                <c:pt idx="2">
                  <c:v>AZANGARO</c:v>
                </c:pt>
                <c:pt idx="3">
                  <c:v>SAN ROMAN</c:v>
                </c:pt>
                <c:pt idx="4">
                  <c:v>HUANCANE</c:v>
                </c:pt>
                <c:pt idx="5">
                  <c:v>PUNO</c:v>
                </c:pt>
                <c:pt idx="6">
                  <c:v>CHUCUITO</c:v>
                </c:pt>
                <c:pt idx="7">
                  <c:v>YUNGUYO</c:v>
                </c:pt>
                <c:pt idx="8">
                  <c:v>COLLAO</c:v>
                </c:pt>
                <c:pt idx="9">
                  <c:v>MACUSANI</c:v>
                </c:pt>
                <c:pt idx="10">
                  <c:v>SANDIA</c:v>
                </c:pt>
                <c:pt idx="11">
                  <c:v>TOTAL DIRESA</c:v>
                </c:pt>
              </c:strCache>
            </c:strRef>
          </c:cat>
          <c:val>
            <c:numRef>
              <c:f>'IP-05 % DE DESNUTRICIÓN'!$F$15:$F$26</c:f>
              <c:numCache>
                <c:formatCode>0.00</c:formatCode>
                <c:ptCount val="12"/>
                <c:pt idx="0">
                  <c:v>1.1084718923198733</c:v>
                </c:pt>
                <c:pt idx="1">
                  <c:v>15.714429159554172</c:v>
                </c:pt>
                <c:pt idx="2">
                  <c:v>2.2503358710255261</c:v>
                </c:pt>
                <c:pt idx="3">
                  <c:v>4.7405462567917445E-2</c:v>
                </c:pt>
                <c:pt idx="4">
                  <c:v>1.5228426395939085</c:v>
                </c:pt>
                <c:pt idx="5">
                  <c:v>0.22888056595921766</c:v>
                </c:pt>
                <c:pt idx="6">
                  <c:v>0.3861600247142416</c:v>
                </c:pt>
                <c:pt idx="7">
                  <c:v>1.2048192771084338</c:v>
                </c:pt>
                <c:pt idx="8">
                  <c:v>0.60999606454151911</c:v>
                </c:pt>
                <c:pt idx="9">
                  <c:v>0.29197080291970801</c:v>
                </c:pt>
                <c:pt idx="10">
                  <c:v>3.0184123151222458E-2</c:v>
                </c:pt>
                <c:pt idx="11">
                  <c:v>2.2094109311088923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0951808"/>
        <c:axId val="119215744"/>
        <c:axId val="0"/>
      </c:bar3DChart>
      <c:catAx>
        <c:axId val="120951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800"/>
            </a:pPr>
            <a:endParaRPr lang="es-PE"/>
          </a:p>
        </c:txPr>
        <c:crossAx val="119215744"/>
        <c:crosses val="autoZero"/>
        <c:auto val="1"/>
        <c:lblAlgn val="ctr"/>
        <c:lblOffset val="100"/>
        <c:noMultiLvlLbl val="0"/>
      </c:catAx>
      <c:valAx>
        <c:axId val="1192157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12095180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lang="es-ES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EVALUACIÓN</a:t>
            </a:r>
            <a:r>
              <a:rPr lang="es-ES" baseline="0"/>
              <a:t> II TRIMESTRE</a:t>
            </a:r>
          </a:p>
          <a:p>
            <a:pPr>
              <a:defRPr lang="es-ES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EMBARAZO EN ADOLESCENTES</a:t>
            </a:r>
          </a:p>
        </c:rich>
      </c:tx>
      <c:layout>
        <c:manualLayout>
          <c:xMode val="edge"/>
          <c:yMode val="edge"/>
          <c:x val="8.6501840853511064E-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296955714930541E-2"/>
          <c:y val="0.21081277582684441"/>
          <c:w val="0.90959476403029238"/>
          <c:h val="0.57658676321969449"/>
        </c:manualLayout>
      </c:layout>
      <c:bar3DChart>
        <c:barDir val="col"/>
        <c:grouping val="clustered"/>
        <c:varyColors val="1"/>
        <c:ser>
          <c:idx val="0"/>
          <c:order val="0"/>
          <c:tx>
            <c:v>ATENDIDOS</c:v>
          </c:tx>
          <c:spPr>
            <a:effectLst>
              <a:outerShdw blurRad="50800" dist="50800" dir="5400000" algn="ctr" rotWithShape="0">
                <a:srgbClr val="FFFF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'IP-07 % DE EMBARAZO EN ADOLESCE'!$C$17:$C$28</c:f>
              <c:strCache>
                <c:ptCount val="12"/>
                <c:pt idx="0">
                  <c:v>LAMPA</c:v>
                </c:pt>
                <c:pt idx="1">
                  <c:v>MELGAR</c:v>
                </c:pt>
                <c:pt idx="2">
                  <c:v>AZANGARO</c:v>
                </c:pt>
                <c:pt idx="3">
                  <c:v>SAN ROMAN</c:v>
                </c:pt>
                <c:pt idx="4">
                  <c:v>HUANCANE</c:v>
                </c:pt>
                <c:pt idx="5">
                  <c:v>PUNO</c:v>
                </c:pt>
                <c:pt idx="6">
                  <c:v>CHUCUITO</c:v>
                </c:pt>
                <c:pt idx="7">
                  <c:v>YUNGUYO</c:v>
                </c:pt>
                <c:pt idx="8">
                  <c:v>COLLAO</c:v>
                </c:pt>
                <c:pt idx="9">
                  <c:v>MACUSANI</c:v>
                </c:pt>
                <c:pt idx="10">
                  <c:v>SANDIA</c:v>
                </c:pt>
                <c:pt idx="11">
                  <c:v>TOTAL DIRESA</c:v>
                </c:pt>
              </c:strCache>
            </c:strRef>
          </c:cat>
          <c:val>
            <c:numRef>
              <c:f>'IP-07 % DE EMBARAZO EN ADOLESCE'!$F$17:$F$28</c:f>
              <c:numCache>
                <c:formatCode>0.00</c:formatCode>
                <c:ptCount val="12"/>
                <c:pt idx="0">
                  <c:v>1.9308125502815767</c:v>
                </c:pt>
                <c:pt idx="1">
                  <c:v>1.9003069726648152</c:v>
                </c:pt>
                <c:pt idx="2">
                  <c:v>1.3548626577579808</c:v>
                </c:pt>
                <c:pt idx="3">
                  <c:v>2.2711631108052304</c:v>
                </c:pt>
                <c:pt idx="4">
                  <c:v>1.4492753623188406</c:v>
                </c:pt>
                <c:pt idx="5">
                  <c:v>2.384639207184887</c:v>
                </c:pt>
                <c:pt idx="6">
                  <c:v>1.6662458975006311</c:v>
                </c:pt>
                <c:pt idx="7">
                  <c:v>1.6847172081829123</c:v>
                </c:pt>
                <c:pt idx="8">
                  <c:v>1.4468371467025571</c:v>
                </c:pt>
                <c:pt idx="9">
                  <c:v>1.6999260901699926</c:v>
                </c:pt>
                <c:pt idx="10">
                  <c:v>2.0942408376963351</c:v>
                </c:pt>
                <c:pt idx="11">
                  <c:v>1.8794743248540364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176576"/>
        <c:axId val="42991616"/>
        <c:axId val="0"/>
      </c:bar3DChart>
      <c:catAx>
        <c:axId val="12117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2991616"/>
        <c:crosses val="autoZero"/>
        <c:auto val="1"/>
        <c:lblAlgn val="ctr"/>
        <c:lblOffset val="100"/>
        <c:noMultiLvlLbl val="0"/>
      </c:catAx>
      <c:valAx>
        <c:axId val="4299161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1176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/>
              <a:t>EVALUACIÓN</a:t>
            </a:r>
            <a:r>
              <a:rPr lang="es-ES" sz="1100" baseline="0"/>
              <a:t> II TRIMESTRE</a:t>
            </a:r>
          </a:p>
          <a:p>
            <a:pPr>
              <a:defRPr lang="es-ES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/>
              <a:t>PORCENTAJE DE ATENCIONES</a:t>
            </a:r>
            <a:r>
              <a:rPr lang="es-ES" sz="1100" baseline="0"/>
              <a:t> POR </a:t>
            </a:r>
            <a:r>
              <a:rPr lang="es-ES" sz="1100"/>
              <a:t> TELECONSULTA</a:t>
            </a:r>
            <a:r>
              <a:rPr lang="es-ES" sz="1100" baseline="0"/>
              <a:t> QUE FORTALECEN LA CAPACIDAD RESOLUTIVA DE LAS IPRESS PÚBLICAS</a:t>
            </a:r>
            <a:endParaRPr lang="es-ES" sz="1100"/>
          </a:p>
        </c:rich>
      </c:tx>
      <c:layout>
        <c:manualLayout>
          <c:xMode val="edge"/>
          <c:yMode val="edge"/>
          <c:x val="0.15634217191549996"/>
          <c:y val="3.7283431794372102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13764538174019"/>
          <c:y val="0.24754596979725657"/>
          <c:w val="0.87592914488995044"/>
          <c:h val="0.51855273645378863"/>
        </c:manualLayout>
      </c:layout>
      <c:bar3DChart>
        <c:barDir val="col"/>
        <c:grouping val="clustered"/>
        <c:varyColors val="0"/>
        <c:ser>
          <c:idx val="1"/>
          <c:order val="0"/>
          <c:tx>
            <c:v>ATENDIDOS</c:v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3FC808"/>
              </a:solidFill>
            </c:spPr>
          </c:dPt>
          <c:dPt>
            <c:idx val="3"/>
            <c:invertIfNegative val="0"/>
            <c:bubble3D val="0"/>
            <c:spPr>
              <a:solidFill>
                <a:srgbClr val="3FC808"/>
              </a:solidFill>
            </c:spPr>
          </c:dPt>
          <c:dPt>
            <c:idx val="7"/>
            <c:invertIfNegative val="0"/>
            <c:bubble3D val="0"/>
            <c:spPr>
              <a:solidFill>
                <a:srgbClr val="3FC808"/>
              </a:solidFill>
            </c:spPr>
          </c:dPt>
          <c:dPt>
            <c:idx val="10"/>
            <c:invertIfNegative val="0"/>
            <c:bubble3D val="0"/>
            <c:spPr>
              <a:solidFill>
                <a:srgbClr val="3FC808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FF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'IP1  ATENCIONES TELECONSULTA'!$C$13:$C$24</c:f>
              <c:strCache>
                <c:ptCount val="12"/>
                <c:pt idx="0">
                  <c:v>MELGAR</c:v>
                </c:pt>
                <c:pt idx="1">
                  <c:v>AZANGARO</c:v>
                </c:pt>
                <c:pt idx="2">
                  <c:v>SAN ROMAN</c:v>
                </c:pt>
                <c:pt idx="3">
                  <c:v>HUANCANE</c:v>
                </c:pt>
                <c:pt idx="4">
                  <c:v>PUNO</c:v>
                </c:pt>
                <c:pt idx="5">
                  <c:v>CHUCUITO</c:v>
                </c:pt>
                <c:pt idx="6">
                  <c:v>YUNGUYO</c:v>
                </c:pt>
                <c:pt idx="7">
                  <c:v>COLLAO</c:v>
                </c:pt>
                <c:pt idx="8">
                  <c:v>MACUSANI</c:v>
                </c:pt>
                <c:pt idx="9">
                  <c:v>SANDIA</c:v>
                </c:pt>
                <c:pt idx="10">
                  <c:v>LAMPA</c:v>
                </c:pt>
                <c:pt idx="11">
                  <c:v>TOTAL DIRESA</c:v>
                </c:pt>
              </c:strCache>
            </c:strRef>
          </c:cat>
          <c:val>
            <c:numRef>
              <c:f>'IP1  ATENCIONES TELECONSULTA'!$F$13:$F$24</c:f>
              <c:numCache>
                <c:formatCode>0.00</c:formatCode>
                <c:ptCount val="12"/>
                <c:pt idx="0">
                  <c:v>2.6706231454005933</c:v>
                </c:pt>
                <c:pt idx="1">
                  <c:v>4.00610796730441</c:v>
                </c:pt>
                <c:pt idx="2">
                  <c:v>0.64410480349344978</c:v>
                </c:pt>
                <c:pt idx="3">
                  <c:v>3.8653622494355888</c:v>
                </c:pt>
                <c:pt idx="4">
                  <c:v>0</c:v>
                </c:pt>
                <c:pt idx="5">
                  <c:v>9.9042588312974578E-2</c:v>
                </c:pt>
                <c:pt idx="6">
                  <c:v>0</c:v>
                </c:pt>
                <c:pt idx="7">
                  <c:v>5.2993985879891916</c:v>
                </c:pt>
                <c:pt idx="8">
                  <c:v>0</c:v>
                </c:pt>
                <c:pt idx="9">
                  <c:v>0</c:v>
                </c:pt>
                <c:pt idx="10">
                  <c:v>4.9175320708613315</c:v>
                </c:pt>
                <c:pt idx="11">
                  <c:v>1.7025659867337632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41601024"/>
        <c:axId val="42993344"/>
        <c:axId val="0"/>
      </c:bar3DChart>
      <c:catAx>
        <c:axId val="4160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2993344"/>
        <c:crosses val="autoZero"/>
        <c:auto val="1"/>
        <c:lblAlgn val="ctr"/>
        <c:lblOffset val="100"/>
        <c:noMultiLvlLbl val="0"/>
      </c:catAx>
      <c:valAx>
        <c:axId val="4299334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1601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/>
              <a:t>EVALUACIÓN</a:t>
            </a:r>
            <a:r>
              <a:rPr lang="es-ES" sz="1200" baseline="0"/>
              <a:t> II TRIMESTRE</a:t>
            </a:r>
          </a:p>
          <a:p>
            <a:pPr>
              <a:defRPr lang="es-E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/>
              <a:t>PORCENTAJE DE ASEGURADOS SIS CON TAMIZAJE EN SALUD MENTAL</a:t>
            </a:r>
          </a:p>
        </c:rich>
      </c:tx>
      <c:layout>
        <c:manualLayout>
          <c:xMode val="edge"/>
          <c:yMode val="edge"/>
          <c:x val="0.10709211879399499"/>
          <c:y val="1.32013201320132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125304118666633"/>
          <c:y val="0.16368840687366906"/>
          <c:w val="0.88281384395875406"/>
          <c:h val="0.60241007609897823"/>
        </c:manualLayout>
      </c:layout>
      <c:bar3DChart>
        <c:barDir val="col"/>
        <c:grouping val="clustered"/>
        <c:varyColors val="0"/>
        <c:ser>
          <c:idx val="0"/>
          <c:order val="0"/>
          <c:tx>
            <c:v>ATENDIDOS</c:v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3FC808"/>
              </a:solidFill>
            </c:spPr>
          </c:dPt>
          <c:dPt>
            <c:idx val="1"/>
            <c:invertIfNegative val="0"/>
            <c:bubble3D val="0"/>
            <c:spPr>
              <a:solidFill>
                <a:srgbClr val="3FC808"/>
              </a:solidFill>
            </c:spPr>
          </c:dPt>
          <c:dPt>
            <c:idx val="3"/>
            <c:invertIfNegative val="0"/>
            <c:bubble3D val="0"/>
            <c:spPr>
              <a:solidFill>
                <a:srgbClr val="3FC808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3FC808"/>
              </a:solidFill>
            </c:spPr>
          </c:dPt>
          <c:dPt>
            <c:idx val="7"/>
            <c:invertIfNegative val="0"/>
            <c:bubble3D val="0"/>
            <c:spPr>
              <a:solidFill>
                <a:srgbClr val="3FC808"/>
              </a:solidFill>
            </c:spPr>
          </c:dPt>
          <c:dPt>
            <c:idx val="8"/>
            <c:invertIfNegative val="0"/>
            <c:bubble3D val="0"/>
            <c:spPr>
              <a:solidFill>
                <a:srgbClr val="3FC808"/>
              </a:solidFill>
            </c:spPr>
          </c:dPt>
          <c:dPt>
            <c:idx val="10"/>
            <c:invertIfNegative val="0"/>
            <c:bubble3D val="0"/>
            <c:spPr>
              <a:solidFill>
                <a:srgbClr val="3FC808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FF00"/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'IP2 ASEGURADOS SIS -MENTAL'!$C$13:$C$24</c:f>
              <c:strCache>
                <c:ptCount val="12"/>
                <c:pt idx="0">
                  <c:v>MELGAR</c:v>
                </c:pt>
                <c:pt idx="1">
                  <c:v>AZANGARO</c:v>
                </c:pt>
                <c:pt idx="2">
                  <c:v>SAN ROMAN</c:v>
                </c:pt>
                <c:pt idx="3">
                  <c:v>HUANCANE</c:v>
                </c:pt>
                <c:pt idx="4">
                  <c:v>PUNO</c:v>
                </c:pt>
                <c:pt idx="5">
                  <c:v>CHUCUITO</c:v>
                </c:pt>
                <c:pt idx="6">
                  <c:v>YUNGUYO</c:v>
                </c:pt>
                <c:pt idx="7">
                  <c:v>COLLAO</c:v>
                </c:pt>
                <c:pt idx="8">
                  <c:v>MACUSANI</c:v>
                </c:pt>
                <c:pt idx="9">
                  <c:v>SANDIA</c:v>
                </c:pt>
                <c:pt idx="10">
                  <c:v>LAMPA</c:v>
                </c:pt>
                <c:pt idx="11">
                  <c:v>TOTAL DIRESA</c:v>
                </c:pt>
              </c:strCache>
            </c:strRef>
          </c:cat>
          <c:val>
            <c:numRef>
              <c:f>'IP2 ASEGURADOS SIS -MENTAL'!$F$13:$F$24</c:f>
              <c:numCache>
                <c:formatCode>0.00</c:formatCode>
                <c:ptCount val="12"/>
                <c:pt idx="0">
                  <c:v>14.998712004121586</c:v>
                </c:pt>
                <c:pt idx="1">
                  <c:v>12.001194679409913</c:v>
                </c:pt>
                <c:pt idx="2">
                  <c:v>5.7971281070276763</c:v>
                </c:pt>
                <c:pt idx="3">
                  <c:v>13.360537054100302</c:v>
                </c:pt>
                <c:pt idx="4">
                  <c:v>8.09481094892495</c:v>
                </c:pt>
                <c:pt idx="5">
                  <c:v>11.960472211168589</c:v>
                </c:pt>
                <c:pt idx="6">
                  <c:v>5.0840629532148034</c:v>
                </c:pt>
                <c:pt idx="7">
                  <c:v>14.644815572810074</c:v>
                </c:pt>
                <c:pt idx="8">
                  <c:v>14.91083707193904</c:v>
                </c:pt>
                <c:pt idx="9">
                  <c:v>5.6094444970190214</c:v>
                </c:pt>
                <c:pt idx="10">
                  <c:v>15.403339291826722</c:v>
                </c:pt>
                <c:pt idx="11">
                  <c:v>9.7981829379288552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90163200"/>
        <c:axId val="42996224"/>
        <c:axId val="0"/>
      </c:bar3DChart>
      <c:catAx>
        <c:axId val="9016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s-ES"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2996224"/>
        <c:crosses val="autoZero"/>
        <c:auto val="1"/>
        <c:lblAlgn val="ctr"/>
        <c:lblOffset val="100"/>
        <c:noMultiLvlLbl val="0"/>
      </c:catAx>
      <c:valAx>
        <c:axId val="4299622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0163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EVALUACIÓN</a:t>
            </a:r>
            <a:r>
              <a:rPr lang="es-ES" sz="1600" baseline="0"/>
              <a:t> I TRIMESTRE</a:t>
            </a:r>
          </a:p>
          <a:p>
            <a:pPr>
              <a:defRPr lang="es-ES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PORCENTAJE DE  AFILIACIÓN TEMPRANA</a:t>
            </a:r>
          </a:p>
        </c:rich>
      </c:tx>
      <c:layout>
        <c:manualLayout>
          <c:xMode val="edge"/>
          <c:yMode val="edge"/>
          <c:x val="0.14388119300856306"/>
          <c:y val="1.32013201320132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13764538174019"/>
          <c:y val="0.24754596979725657"/>
          <c:w val="0.87592914488995044"/>
          <c:h val="0.51855273645378863"/>
        </c:manualLayout>
      </c:layout>
      <c:bar3DChart>
        <c:barDir val="col"/>
        <c:grouping val="clustered"/>
        <c:varyColors val="0"/>
        <c:ser>
          <c:idx val="0"/>
          <c:order val="0"/>
          <c:tx>
            <c:v>ATENDIDOS</c:v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[1]IA1!$C$14:$C$25</c:f>
              <c:strCache>
                <c:ptCount val="12"/>
                <c:pt idx="0">
                  <c:v>MELGAR</c:v>
                </c:pt>
                <c:pt idx="1">
                  <c:v>AZANGARO</c:v>
                </c:pt>
                <c:pt idx="2">
                  <c:v>SAN ROMAN</c:v>
                </c:pt>
                <c:pt idx="3">
                  <c:v>HUANCANE</c:v>
                </c:pt>
                <c:pt idx="4">
                  <c:v>PUNO</c:v>
                </c:pt>
                <c:pt idx="5">
                  <c:v>CHUCUITO</c:v>
                </c:pt>
                <c:pt idx="6">
                  <c:v>YUNGUYO</c:v>
                </c:pt>
                <c:pt idx="7">
                  <c:v>COLLAO</c:v>
                </c:pt>
                <c:pt idx="8">
                  <c:v>MACUSANI</c:v>
                </c:pt>
                <c:pt idx="9">
                  <c:v>SANDIA</c:v>
                </c:pt>
                <c:pt idx="10">
                  <c:v>LAMPA</c:v>
                </c:pt>
                <c:pt idx="11">
                  <c:v>TOTAL DIRESA</c:v>
                </c:pt>
              </c:strCache>
            </c:strRef>
          </c:cat>
          <c:val>
            <c:numRef>
              <c:f>[1]IA1!$F$14:$F$25</c:f>
              <c:numCache>
                <c:formatCode>General</c:formatCode>
                <c:ptCount val="12"/>
                <c:pt idx="0">
                  <c:v>90.163934426229503</c:v>
                </c:pt>
                <c:pt idx="1">
                  <c:v>93.61702127659575</c:v>
                </c:pt>
                <c:pt idx="2">
                  <c:v>100</c:v>
                </c:pt>
                <c:pt idx="3">
                  <c:v>80</c:v>
                </c:pt>
                <c:pt idx="4">
                  <c:v>88.15789473684211</c:v>
                </c:pt>
                <c:pt idx="5">
                  <c:v>93.103448275862064</c:v>
                </c:pt>
                <c:pt idx="6">
                  <c:v>40</c:v>
                </c:pt>
                <c:pt idx="7">
                  <c:v>92.307692307692307</c:v>
                </c:pt>
                <c:pt idx="8">
                  <c:v>75</c:v>
                </c:pt>
                <c:pt idx="9">
                  <c:v>69.230769230769226</c:v>
                </c:pt>
                <c:pt idx="10">
                  <c:v>45.454545454545453</c:v>
                </c:pt>
                <c:pt idx="11">
                  <c:v>89.353612167300383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0358400"/>
        <c:axId val="42998528"/>
        <c:axId val="0"/>
      </c:bar3DChart>
      <c:catAx>
        <c:axId val="12035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s-ES"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2998528"/>
        <c:crosses val="autoZero"/>
        <c:auto val="1"/>
        <c:lblAlgn val="ctr"/>
        <c:lblOffset val="100"/>
        <c:noMultiLvlLbl val="0"/>
      </c:catAx>
      <c:valAx>
        <c:axId val="42998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0358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9523</xdr:rowOff>
    </xdr:from>
    <xdr:to>
      <xdr:col>6</xdr:col>
      <xdr:colOff>600075</xdr:colOff>
      <xdr:row>10</xdr:row>
      <xdr:rowOff>57151</xdr:rowOff>
    </xdr:to>
    <xdr:grpSp>
      <xdr:nvGrpSpPr>
        <xdr:cNvPr id="2" name="5 Grupo"/>
        <xdr:cNvGrpSpPr/>
      </xdr:nvGrpSpPr>
      <xdr:grpSpPr>
        <a:xfrm>
          <a:off x="38100" y="1152523"/>
          <a:ext cx="5572125" cy="885828"/>
          <a:chOff x="1726787" y="313103"/>
          <a:chExt cx="7230549" cy="452927"/>
        </a:xfrm>
      </xdr:grpSpPr>
      <xdr:sp macro="" textlink="">
        <xdr:nvSpPr>
          <xdr:cNvPr id="3" name="6 CuadroTexto"/>
          <xdr:cNvSpPr txBox="1"/>
        </xdr:nvSpPr>
        <xdr:spPr>
          <a:xfrm>
            <a:off x="1726787" y="313103"/>
            <a:ext cx="7230549" cy="452927"/>
          </a:xfrm>
          <a:prstGeom prst="rect">
            <a:avLst/>
          </a:prstGeom>
          <a:ln/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E" sz="1100" b="1"/>
              <a:t>N° de</a:t>
            </a:r>
            <a:r>
              <a:rPr lang="es-PE" sz="1100" b="1" baseline="0"/>
              <a:t> niños/as  menores de 36 meses adscritos a la Región con resultado de Hb de dosaje &lt;a 11 mg/dl </a:t>
            </a:r>
          </a:p>
          <a:p>
            <a:r>
              <a:rPr lang="es-PE" sz="1300" b="1" baseline="0"/>
              <a:t>                                                                                                                                      x 100</a:t>
            </a:r>
          </a:p>
          <a:p>
            <a:r>
              <a:rPr lang="es-PE" sz="1300" b="1" baseline="0"/>
              <a:t> </a:t>
            </a:r>
            <a:r>
              <a:rPr lang="es-PE" sz="1100" b="1" baseline="0"/>
              <a:t>N° de niños(as) menores de 36 meses adscritos a la región con dosaje de hemoglobina</a:t>
            </a:r>
            <a:endParaRPr lang="es-PE" sz="1100" b="1"/>
          </a:p>
        </xdr:txBody>
      </xdr:sp>
      <xdr:cxnSp macro="">
        <xdr:nvCxnSpPr>
          <xdr:cNvPr id="4" name="7 Conector recto"/>
          <xdr:cNvCxnSpPr/>
        </xdr:nvCxnSpPr>
        <xdr:spPr>
          <a:xfrm flipV="1">
            <a:off x="1800382" y="539942"/>
            <a:ext cx="5965392" cy="8552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266699</xdr:colOff>
      <xdr:row>25</xdr:row>
      <xdr:rowOff>66676</xdr:rowOff>
    </xdr:from>
    <xdr:to>
      <xdr:col>6</xdr:col>
      <xdr:colOff>581025</xdr:colOff>
      <xdr:row>38</xdr:row>
      <xdr:rowOff>114300</xdr:rowOff>
    </xdr:to>
    <xdr:graphicFrame macro="">
      <xdr:nvGraphicFramePr>
        <xdr:cNvPr id="5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229411</xdr:colOff>
      <xdr:row>8</xdr:row>
      <xdr:rowOff>18770</xdr:rowOff>
    </xdr:from>
    <xdr:to>
      <xdr:col>3</xdr:col>
      <xdr:colOff>1276350</xdr:colOff>
      <xdr:row>8</xdr:row>
      <xdr:rowOff>19051</xdr:rowOff>
    </xdr:to>
    <xdr:cxnSp macro="">
      <xdr:nvCxnSpPr>
        <xdr:cNvPr id="4" name="7 Conector recto"/>
        <xdr:cNvCxnSpPr/>
      </xdr:nvCxnSpPr>
      <xdr:spPr>
        <a:xfrm>
          <a:off x="229411" y="1999970"/>
          <a:ext cx="3180539" cy="28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266700</xdr:colOff>
      <xdr:row>26</xdr:row>
      <xdr:rowOff>66676</xdr:rowOff>
    </xdr:from>
    <xdr:to>
      <xdr:col>6</xdr:col>
      <xdr:colOff>457200</xdr:colOff>
      <xdr:row>42</xdr:row>
      <xdr:rowOff>161925</xdr:rowOff>
    </xdr:to>
    <xdr:graphicFrame macro="">
      <xdr:nvGraphicFramePr>
        <xdr:cNvPr id="5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5</xdr:row>
      <xdr:rowOff>257174</xdr:rowOff>
    </xdr:from>
    <xdr:to>
      <xdr:col>6</xdr:col>
      <xdr:colOff>676275</xdr:colOff>
      <xdr:row>11</xdr:row>
      <xdr:rowOff>38101</xdr:rowOff>
    </xdr:to>
    <xdr:grpSp>
      <xdr:nvGrpSpPr>
        <xdr:cNvPr id="6" name="5 Grupo"/>
        <xdr:cNvGrpSpPr/>
      </xdr:nvGrpSpPr>
      <xdr:grpSpPr>
        <a:xfrm>
          <a:off x="38101" y="1438274"/>
          <a:ext cx="5705474" cy="1152527"/>
          <a:chOff x="1727453" y="273955"/>
          <a:chExt cx="7292202" cy="612105"/>
        </a:xfrm>
      </xdr:grpSpPr>
      <xdr:sp macro="" textlink="">
        <xdr:nvSpPr>
          <xdr:cNvPr id="7" name="6 CuadroTexto"/>
          <xdr:cNvSpPr txBox="1"/>
        </xdr:nvSpPr>
        <xdr:spPr>
          <a:xfrm>
            <a:off x="1727453" y="273955"/>
            <a:ext cx="7292202" cy="612105"/>
          </a:xfrm>
          <a:prstGeom prst="rect">
            <a:avLst/>
          </a:prstGeom>
          <a:ln/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E" sz="1300" b="1"/>
              <a:t>N° de</a:t>
            </a:r>
            <a:r>
              <a:rPr lang="es-PE" sz="1300" b="1" baseline="0"/>
              <a:t> niños(as) afiliados menores de 5 años adscritos a la Región con diagnostico antropométrico de desnutrición crónica</a:t>
            </a:r>
          </a:p>
          <a:p>
            <a:r>
              <a:rPr lang="es-PE" sz="1300" b="1" baseline="0"/>
              <a:t>                                                                                                                                      x 100</a:t>
            </a:r>
          </a:p>
          <a:p>
            <a:r>
              <a:rPr lang="es-PE" sz="1300" b="1" baseline="0"/>
              <a:t> N° de niños(as) afiliados menores de 5 años adscritos a la Región con registro de peso y talla</a:t>
            </a:r>
            <a:endParaRPr lang="es-PE" sz="1300" b="1"/>
          </a:p>
        </xdr:txBody>
      </xdr:sp>
      <xdr:cxnSp macro="">
        <xdr:nvCxnSpPr>
          <xdr:cNvPr id="8" name="7 Conector recto"/>
          <xdr:cNvCxnSpPr/>
        </xdr:nvCxnSpPr>
        <xdr:spPr>
          <a:xfrm>
            <a:off x="1971968" y="572271"/>
            <a:ext cx="4065067" cy="149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266700</xdr:colOff>
      <xdr:row>26</xdr:row>
      <xdr:rowOff>66676</xdr:rowOff>
    </xdr:from>
    <xdr:to>
      <xdr:col>6</xdr:col>
      <xdr:colOff>457200</xdr:colOff>
      <xdr:row>42</xdr:row>
      <xdr:rowOff>161925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85725</xdr:rowOff>
    </xdr:from>
    <xdr:to>
      <xdr:col>6</xdr:col>
      <xdr:colOff>742950</xdr:colOff>
      <xdr:row>14</xdr:row>
      <xdr:rowOff>57151</xdr:rowOff>
    </xdr:to>
    <xdr:sp macro="" textlink="">
      <xdr:nvSpPr>
        <xdr:cNvPr id="2" name="1 CuadroTexto"/>
        <xdr:cNvSpPr txBox="1"/>
      </xdr:nvSpPr>
      <xdr:spPr>
        <a:xfrm>
          <a:off x="57150" y="1419225"/>
          <a:ext cx="5838825" cy="1114426"/>
        </a:xfrm>
        <a:prstGeom prst="rect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300" b="1"/>
            <a:t>N° ASEGURADAS</a:t>
          </a:r>
          <a:r>
            <a:rPr lang="es-PE" sz="1300" b="1" baseline="0"/>
            <a:t> ADSCRITAS A LA REGIÓN ENTRE LOS 12 AÑOS Y LOS 17 AÑOS QUE ESTÉN GESTANDO EN EL PERIODO EVALUADO                        X 100</a:t>
          </a:r>
          <a:endParaRPr lang="es-PE" sz="1300" b="1"/>
        </a:p>
        <a:p>
          <a:endParaRPr lang="es-PE" sz="1300" b="1" baseline="0"/>
        </a:p>
        <a:p>
          <a:r>
            <a:rPr lang="es-PE" sz="1300" b="1" baseline="0"/>
            <a:t> N° ASEGURADAS ADSCRITAS A LA REGIÓN ENTRE LOS 12 AÑOS Y LOS 17 AÑOS</a:t>
          </a:r>
          <a:endParaRPr lang="es-PE" sz="1300" b="1"/>
        </a:p>
      </xdr:txBody>
    </xdr:sp>
    <xdr:clientData/>
  </xdr:twoCellAnchor>
  <xdr:twoCellAnchor>
    <xdr:from>
      <xdr:col>1</xdr:col>
      <xdr:colOff>0</xdr:colOff>
      <xdr:row>11</xdr:row>
      <xdr:rowOff>1</xdr:rowOff>
    </xdr:from>
    <xdr:to>
      <xdr:col>5</xdr:col>
      <xdr:colOff>104775</xdr:colOff>
      <xdr:row>11</xdr:row>
      <xdr:rowOff>9525</xdr:rowOff>
    </xdr:to>
    <xdr:cxnSp macro="">
      <xdr:nvCxnSpPr>
        <xdr:cNvPr id="3" name="2 Conector recto"/>
        <xdr:cNvCxnSpPr/>
      </xdr:nvCxnSpPr>
      <xdr:spPr>
        <a:xfrm>
          <a:off x="238125" y="1924051"/>
          <a:ext cx="4238625" cy="952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142876</xdr:colOff>
      <xdr:row>28</xdr:row>
      <xdr:rowOff>152400</xdr:rowOff>
    </xdr:from>
    <xdr:to>
      <xdr:col>6</xdr:col>
      <xdr:colOff>609601</xdr:colOff>
      <xdr:row>47</xdr:row>
      <xdr:rowOff>142875</xdr:rowOff>
    </xdr:to>
    <xdr:graphicFrame macro="">
      <xdr:nvGraphicFramePr>
        <xdr:cNvPr id="512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107442</xdr:colOff>
      <xdr:row>8</xdr:row>
      <xdr:rowOff>76200</xdr:rowOff>
    </xdr:from>
    <xdr:to>
      <xdr:col>5</xdr:col>
      <xdr:colOff>276225</xdr:colOff>
      <xdr:row>8</xdr:row>
      <xdr:rowOff>95251</xdr:rowOff>
    </xdr:to>
    <xdr:cxnSp macro="">
      <xdr:nvCxnSpPr>
        <xdr:cNvPr id="4" name="3 Conector recto"/>
        <xdr:cNvCxnSpPr/>
      </xdr:nvCxnSpPr>
      <xdr:spPr bwMode="auto">
        <a:xfrm flipV="1">
          <a:off x="764667" y="1876425"/>
          <a:ext cx="4064508" cy="1905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476249</xdr:colOff>
      <xdr:row>24</xdr:row>
      <xdr:rowOff>104774</xdr:rowOff>
    </xdr:from>
    <xdr:to>
      <xdr:col>6</xdr:col>
      <xdr:colOff>561974</xdr:colOff>
      <xdr:row>39</xdr:row>
      <xdr:rowOff>152399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238118</xdr:colOff>
      <xdr:row>5</xdr:row>
      <xdr:rowOff>85724</xdr:rowOff>
    </xdr:from>
    <xdr:to>
      <xdr:col>6</xdr:col>
      <xdr:colOff>247650</xdr:colOff>
      <xdr:row>9</xdr:row>
      <xdr:rowOff>180976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238118" y="1314449"/>
          <a:ext cx="5400682" cy="857252"/>
          <a:chOff x="784367" y="62035"/>
          <a:chExt cx="7115508" cy="583827"/>
        </a:xfrm>
      </xdr:grpSpPr>
      <xdr:sp macro="" textlink="">
        <xdr:nvSpPr>
          <xdr:cNvPr id="7" name="6 CuadroTexto"/>
          <xdr:cNvSpPr txBox="1"/>
        </xdr:nvSpPr>
        <xdr:spPr>
          <a:xfrm>
            <a:off x="784367" y="62035"/>
            <a:ext cx="7115508" cy="583827"/>
          </a:xfrm>
          <a:prstGeom prst="rect">
            <a:avLst/>
          </a:prstGeom>
          <a:ln/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E" sz="1300" b="1"/>
              <a:t>  N°</a:t>
            </a:r>
            <a:r>
              <a:rPr lang="es-PE" sz="1300" b="1" baseline="0"/>
              <a:t> Teleconsultas Registradas por las IPRESS públicas       </a:t>
            </a:r>
          </a:p>
          <a:p>
            <a:r>
              <a:rPr lang="es-PE" sz="1300" b="1" baseline="0"/>
              <a:t>                                                                                                                    x100                                                                              </a:t>
            </a:r>
          </a:p>
          <a:p>
            <a:r>
              <a:rPr lang="es-PE" sz="1300" b="1" baseline="0"/>
              <a:t> Número total de Consultas Externas Realizadas por las IPRESS públicas</a:t>
            </a:r>
            <a:endParaRPr lang="es-PE" sz="1300" b="1"/>
          </a:p>
        </xdr:txBody>
      </xdr:sp>
      <xdr:cxnSp macro="">
        <xdr:nvCxnSpPr>
          <xdr:cNvPr id="8" name="7 Conector recto"/>
          <xdr:cNvCxnSpPr/>
        </xdr:nvCxnSpPr>
        <xdr:spPr>
          <a:xfrm>
            <a:off x="836440" y="310087"/>
            <a:ext cx="5393785" cy="4719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5</xdr:row>
      <xdr:rowOff>180975</xdr:rowOff>
    </xdr:from>
    <xdr:to>
      <xdr:col>6</xdr:col>
      <xdr:colOff>609600</xdr:colOff>
      <xdr:row>10</xdr:row>
      <xdr:rowOff>161925</xdr:rowOff>
    </xdr:to>
    <xdr:grpSp>
      <xdr:nvGrpSpPr>
        <xdr:cNvPr id="7169" name="1 Grupo"/>
        <xdr:cNvGrpSpPr>
          <a:grpSpLocks/>
        </xdr:cNvGrpSpPr>
      </xdr:nvGrpSpPr>
      <xdr:grpSpPr bwMode="auto">
        <a:xfrm>
          <a:off x="609600" y="1409700"/>
          <a:ext cx="5391150" cy="933450"/>
          <a:chOff x="1278625" y="161925"/>
          <a:chExt cx="7382848" cy="933450"/>
        </a:xfrm>
      </xdr:grpSpPr>
      <xdr:sp macro="" textlink="">
        <xdr:nvSpPr>
          <xdr:cNvPr id="3" name="2 CuadroTexto"/>
          <xdr:cNvSpPr txBox="1"/>
        </xdr:nvSpPr>
        <xdr:spPr>
          <a:xfrm>
            <a:off x="1278625" y="161925"/>
            <a:ext cx="7382848" cy="933450"/>
          </a:xfrm>
          <a:prstGeom prst="rect">
            <a:avLst/>
          </a:prstGeom>
          <a:ln/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E" sz="1300" b="1"/>
              <a:t>  Número de aegurados</a:t>
            </a:r>
            <a:r>
              <a:rPr lang="es-PE" sz="1300" b="1" baseline="0"/>
              <a:t> al SIS  con Tamizaje en Salud Mental                               					x 100</a:t>
            </a:r>
          </a:p>
          <a:p>
            <a:endParaRPr lang="es-PE" sz="1300" b="1"/>
          </a:p>
          <a:p>
            <a:r>
              <a:rPr lang="es-PE" sz="1300" b="1" baseline="0"/>
              <a:t>  Número total de asegurados al SIS adscritos en la Región/DIRIS</a:t>
            </a:r>
            <a:endParaRPr lang="es-PE" sz="1300" b="1"/>
          </a:p>
        </xdr:txBody>
      </xdr:sp>
      <xdr:cxnSp macro="">
        <xdr:nvCxnSpPr>
          <xdr:cNvPr id="4" name="3 Conector recto"/>
          <xdr:cNvCxnSpPr/>
        </xdr:nvCxnSpPr>
        <xdr:spPr>
          <a:xfrm flipV="1">
            <a:off x="1490980" y="628650"/>
            <a:ext cx="5566093" cy="19051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523876</xdr:colOff>
      <xdr:row>24</xdr:row>
      <xdr:rowOff>66675</xdr:rowOff>
    </xdr:from>
    <xdr:to>
      <xdr:col>6</xdr:col>
      <xdr:colOff>666750</xdr:colOff>
      <xdr:row>40</xdr:row>
      <xdr:rowOff>47625</xdr:rowOff>
    </xdr:to>
    <xdr:graphicFrame macro="">
      <xdr:nvGraphicFramePr>
        <xdr:cNvPr id="7170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238118</xdr:colOff>
      <xdr:row>5</xdr:row>
      <xdr:rowOff>85723</xdr:rowOff>
    </xdr:from>
    <xdr:to>
      <xdr:col>6</xdr:col>
      <xdr:colOff>628650</xdr:colOff>
      <xdr:row>12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38118" y="1142998"/>
          <a:ext cx="5905507" cy="1181102"/>
          <a:chOff x="784367" y="62034"/>
          <a:chExt cx="7686772" cy="989298"/>
        </a:xfrm>
      </xdr:grpSpPr>
      <xdr:sp macro="" textlink="">
        <xdr:nvSpPr>
          <xdr:cNvPr id="3" name="2 CuadroTexto"/>
          <xdr:cNvSpPr txBox="1"/>
        </xdr:nvSpPr>
        <xdr:spPr>
          <a:xfrm>
            <a:off x="784367" y="62034"/>
            <a:ext cx="7686772" cy="989298"/>
          </a:xfrm>
          <a:prstGeom prst="rect">
            <a:avLst/>
          </a:prstGeom>
          <a:ln/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E" sz="1300" b="1"/>
              <a:t>  N° acumulado de partos Institucional de Gestantes afiliadas al SIS adscritos a la Región/DIRIS</a:t>
            </a:r>
            <a:r>
              <a:rPr lang="es-PE" sz="1300" b="1" baseline="0"/>
              <a:t> cuyos recién nacidos tengan afiliación temprana                 </a:t>
            </a:r>
          </a:p>
          <a:p>
            <a:r>
              <a:rPr lang="es-PE" sz="1300" b="1" baseline="0"/>
              <a:t>                                                                                                                    x100                                                                              </a:t>
            </a:r>
          </a:p>
          <a:p>
            <a:r>
              <a:rPr lang="es-PE" sz="1300" b="1" baseline="0"/>
              <a:t> N° acumulado de partos Institucional de Gestantes afiliadas al SIS adscritos a la Región/DIRIS</a:t>
            </a:r>
          </a:p>
          <a:p>
            <a:endParaRPr lang="es-PE" sz="1300" b="1"/>
          </a:p>
        </xdr:txBody>
      </xdr:sp>
      <xdr:cxnSp macro="">
        <xdr:nvCxnSpPr>
          <xdr:cNvPr id="4" name="3 Conector recto"/>
          <xdr:cNvCxnSpPr/>
        </xdr:nvCxnSpPr>
        <xdr:spPr>
          <a:xfrm>
            <a:off x="861236" y="559946"/>
            <a:ext cx="5393785" cy="4719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523877</xdr:colOff>
      <xdr:row>25</xdr:row>
      <xdr:rowOff>142876</xdr:rowOff>
    </xdr:from>
    <xdr:to>
      <xdr:col>6</xdr:col>
      <xdr:colOff>142875</xdr:colOff>
      <xdr:row>39</xdr:row>
      <xdr:rowOff>142876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TICA%202020/INDICADORES%202020/ENERO%202020/CONSOLIDADO_I_TRIMESTRE_2020_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01"/>
      <sheetName val="IP-02"/>
      <sheetName val="IP-03"/>
      <sheetName val="IP-04"/>
      <sheetName val="IP-05"/>
      <sheetName val="IP-06"/>
      <sheetName val="IP1"/>
      <sheetName val="IP2"/>
      <sheetName val="IA1"/>
      <sheetName val="I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 t="str">
            <v>MELGAR</v>
          </cell>
          <cell r="F14">
            <v>90.163934426229503</v>
          </cell>
        </row>
        <row r="15">
          <cell r="C15" t="str">
            <v>AZANGARO</v>
          </cell>
          <cell r="F15">
            <v>93.61702127659575</v>
          </cell>
        </row>
        <row r="16">
          <cell r="C16" t="str">
            <v>SAN ROMAN</v>
          </cell>
          <cell r="F16">
            <v>100</v>
          </cell>
        </row>
        <row r="17">
          <cell r="C17" t="str">
            <v>HUANCANE</v>
          </cell>
          <cell r="F17">
            <v>80</v>
          </cell>
        </row>
        <row r="18">
          <cell r="C18" t="str">
            <v>PUNO</v>
          </cell>
          <cell r="F18">
            <v>88.15789473684211</v>
          </cell>
        </row>
        <row r="19">
          <cell r="C19" t="str">
            <v>CHUCUITO</v>
          </cell>
          <cell r="F19">
            <v>93.103448275862064</v>
          </cell>
        </row>
        <row r="20">
          <cell r="C20" t="str">
            <v>YUNGUYO</v>
          </cell>
          <cell r="F20">
            <v>40</v>
          </cell>
        </row>
        <row r="21">
          <cell r="C21" t="str">
            <v>COLLAO</v>
          </cell>
          <cell r="F21">
            <v>92.307692307692307</v>
          </cell>
        </row>
        <row r="22">
          <cell r="C22" t="str">
            <v>MACUSANI</v>
          </cell>
          <cell r="F22">
            <v>75</v>
          </cell>
        </row>
        <row r="23">
          <cell r="C23" t="str">
            <v>SANDIA</v>
          </cell>
          <cell r="F23">
            <v>69.230769230769226</v>
          </cell>
        </row>
        <row r="24">
          <cell r="C24" t="str">
            <v>LAMPA</v>
          </cell>
          <cell r="F24">
            <v>45.454545454545453</v>
          </cell>
        </row>
        <row r="25">
          <cell r="C25" t="str">
            <v>TOTAL DIRESA</v>
          </cell>
          <cell r="F25">
            <v>89.353612167300383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pane ySplit="5" topLeftCell="A6" activePane="bottomLeft" state="frozen"/>
      <selection pane="bottomLeft" activeCell="H13" sqref="H13"/>
    </sheetView>
  </sheetViews>
  <sheetFormatPr baseColWidth="10" defaultRowHeight="15" x14ac:dyDescent="0.25"/>
  <cols>
    <col min="1" max="1" width="4.5703125" customWidth="1"/>
    <col min="2" max="2" width="8.42578125" customWidth="1"/>
    <col min="3" max="3" width="19" customWidth="1"/>
    <col min="4" max="4" width="20.28515625" customWidth="1"/>
    <col min="7" max="7" width="12.5703125" customWidth="1"/>
    <col min="8" max="8" width="6.5703125" customWidth="1"/>
    <col min="9" max="9" width="7.42578125" customWidth="1"/>
    <col min="10" max="10" width="12.7109375" customWidth="1"/>
    <col min="11" max="11" width="15.140625" customWidth="1"/>
    <col min="12" max="12" width="13.42578125" customWidth="1"/>
    <col min="13" max="13" width="25" customWidth="1"/>
    <col min="14" max="14" width="14.7109375" customWidth="1"/>
    <col min="15" max="15" width="14" customWidth="1"/>
    <col min="16" max="16" width="13.140625" customWidth="1"/>
  </cols>
  <sheetData>
    <row r="1" spans="1:19" ht="9" customHeight="1" x14ac:dyDescent="0.25">
      <c r="A1" s="115" t="s">
        <v>41</v>
      </c>
      <c r="B1" s="115"/>
      <c r="C1" s="115"/>
      <c r="D1" s="115"/>
      <c r="E1" s="115"/>
      <c r="F1" s="115"/>
      <c r="G1" s="115"/>
    </row>
    <row r="2" spans="1:19" x14ac:dyDescent="0.25">
      <c r="A2" s="115"/>
      <c r="B2" s="115"/>
      <c r="C2" s="115"/>
      <c r="D2" s="115"/>
      <c r="E2" s="115"/>
      <c r="F2" s="115"/>
      <c r="G2" s="115"/>
    </row>
    <row r="3" spans="1:19" ht="6" customHeight="1" x14ac:dyDescent="0.25">
      <c r="A3" s="115"/>
      <c r="B3" s="115"/>
      <c r="C3" s="115"/>
      <c r="D3" s="115"/>
      <c r="E3" s="115"/>
      <c r="F3" s="115"/>
      <c r="G3" s="115"/>
    </row>
    <row r="4" spans="1:19" ht="18.75" customHeight="1" x14ac:dyDescent="0.25">
      <c r="A4" s="116" t="s">
        <v>34</v>
      </c>
      <c r="B4" s="116"/>
      <c r="C4" s="116"/>
      <c r="D4" s="116"/>
      <c r="E4" s="116"/>
      <c r="F4" s="116"/>
      <c r="G4" s="116"/>
    </row>
    <row r="5" spans="1:19" ht="23.25" customHeight="1" x14ac:dyDescent="0.25">
      <c r="A5" s="116"/>
      <c r="B5" s="116"/>
      <c r="C5" s="116"/>
      <c r="D5" s="116"/>
      <c r="E5" s="116"/>
      <c r="F5" s="116"/>
      <c r="G5" s="116"/>
    </row>
    <row r="6" spans="1:19" ht="18" customHeight="1" x14ac:dyDescent="0.25">
      <c r="A6" s="10" t="s">
        <v>43</v>
      </c>
      <c r="B6" s="11"/>
      <c r="C6" s="11"/>
      <c r="D6" s="11"/>
      <c r="E6" s="11"/>
      <c r="F6" s="11"/>
      <c r="G6" s="11"/>
    </row>
    <row r="7" spans="1:19" ht="18" customHeight="1" x14ac:dyDescent="0.25">
      <c r="A7" s="10"/>
      <c r="B7" s="11"/>
      <c r="C7" s="11"/>
      <c r="D7" s="11"/>
      <c r="E7" s="11"/>
      <c r="F7" s="11"/>
      <c r="G7" s="11"/>
    </row>
    <row r="8" spans="1:19" ht="18" customHeight="1" x14ac:dyDescent="0.25">
      <c r="A8" s="10"/>
      <c r="B8" s="11"/>
      <c r="C8" s="11"/>
      <c r="D8" s="11"/>
      <c r="E8" s="11"/>
      <c r="F8" s="11"/>
      <c r="G8" s="11"/>
    </row>
    <row r="13" spans="1:19" ht="140.25" customHeight="1" x14ac:dyDescent="0.25">
      <c r="B13" s="36" t="s">
        <v>23</v>
      </c>
      <c r="C13" s="37" t="s">
        <v>22</v>
      </c>
      <c r="D13" s="38" t="s">
        <v>35</v>
      </c>
      <c r="E13" s="38" t="s">
        <v>36</v>
      </c>
      <c r="F13" s="39" t="s">
        <v>24</v>
      </c>
      <c r="G13" s="88"/>
      <c r="I13" s="71" t="s">
        <v>49</v>
      </c>
      <c r="J13" s="71" t="s">
        <v>50</v>
      </c>
      <c r="K13" s="67" t="s">
        <v>56</v>
      </c>
      <c r="L13" s="67" t="s">
        <v>57</v>
      </c>
      <c r="M13" s="67" t="s">
        <v>48</v>
      </c>
      <c r="N13" s="67" t="s">
        <v>62</v>
      </c>
      <c r="O13" s="69" t="s">
        <v>46</v>
      </c>
      <c r="P13" s="69" t="s">
        <v>47</v>
      </c>
    </row>
    <row r="14" spans="1:19" s="3" customFormat="1" x14ac:dyDescent="0.25">
      <c r="B14" s="40">
        <v>1621</v>
      </c>
      <c r="C14" s="41" t="s">
        <v>26</v>
      </c>
      <c r="D14" s="58">
        <v>135</v>
      </c>
      <c r="E14" s="57">
        <v>1668</v>
      </c>
      <c r="F14" s="42">
        <f>D14*100/E14</f>
        <v>8.0935251798561154</v>
      </c>
      <c r="G14" s="89"/>
      <c r="H14" s="87"/>
      <c r="I14" s="65" t="s">
        <v>27</v>
      </c>
      <c r="J14" s="66" t="s">
        <v>26</v>
      </c>
      <c r="K14" s="64">
        <v>225</v>
      </c>
      <c r="L14" s="64">
        <v>406</v>
      </c>
      <c r="M14" s="64">
        <v>548</v>
      </c>
      <c r="N14" s="86">
        <v>364</v>
      </c>
      <c r="O14" s="82">
        <v>0.68400000000000005</v>
      </c>
      <c r="P14" s="70">
        <v>7.4999999999999997E-2</v>
      </c>
      <c r="Q14" s="62"/>
      <c r="R14" s="63"/>
    </row>
    <row r="15" spans="1:19" x14ac:dyDescent="0.25">
      <c r="B15" s="43" t="s">
        <v>12</v>
      </c>
      <c r="C15" s="44" t="s">
        <v>5</v>
      </c>
      <c r="D15" s="50">
        <v>339</v>
      </c>
      <c r="E15" s="57">
        <v>6425</v>
      </c>
      <c r="F15" s="45">
        <f t="shared" ref="F15:F25" si="0">D15*100/E15</f>
        <v>5.2762645914396886</v>
      </c>
      <c r="G15" s="89"/>
      <c r="H15" s="4"/>
      <c r="I15" s="65" t="s">
        <v>12</v>
      </c>
      <c r="J15" s="66" t="s">
        <v>5</v>
      </c>
      <c r="K15" s="64">
        <v>725</v>
      </c>
      <c r="L15" s="64">
        <v>1249</v>
      </c>
      <c r="M15" s="64">
        <v>1806</v>
      </c>
      <c r="N15" s="86">
        <v>1199</v>
      </c>
      <c r="O15" s="3"/>
      <c r="Q15" s="62"/>
      <c r="R15" s="63"/>
      <c r="S15" s="3"/>
    </row>
    <row r="16" spans="1:19" x14ac:dyDescent="0.25">
      <c r="B16" s="43" t="s">
        <v>13</v>
      </c>
      <c r="C16" s="44" t="s">
        <v>0</v>
      </c>
      <c r="D16" s="50">
        <v>285</v>
      </c>
      <c r="E16" s="57">
        <v>5765</v>
      </c>
      <c r="F16" s="45">
        <f t="shared" si="0"/>
        <v>4.9436253252385081</v>
      </c>
      <c r="G16" s="89"/>
      <c r="H16" s="4"/>
      <c r="I16" s="65" t="s">
        <v>13</v>
      </c>
      <c r="J16" s="66" t="s">
        <v>0</v>
      </c>
      <c r="K16" s="64">
        <v>486</v>
      </c>
      <c r="L16" s="64">
        <v>889</v>
      </c>
      <c r="M16" s="64">
        <v>1417</v>
      </c>
      <c r="N16" s="86">
        <v>847</v>
      </c>
      <c r="O16" s="3"/>
      <c r="Q16" s="62"/>
      <c r="R16" s="63"/>
      <c r="S16" s="3"/>
    </row>
    <row r="17" spans="2:19" s="79" customFormat="1" x14ac:dyDescent="0.25">
      <c r="B17" s="43" t="s">
        <v>14</v>
      </c>
      <c r="C17" s="44" t="s">
        <v>7</v>
      </c>
      <c r="D17" s="76">
        <v>927</v>
      </c>
      <c r="E17" s="53">
        <v>18493</v>
      </c>
      <c r="F17" s="77">
        <f t="shared" si="0"/>
        <v>5.0127075109500892</v>
      </c>
      <c r="G17" s="93"/>
      <c r="H17" s="4"/>
      <c r="I17" s="78" t="s">
        <v>14</v>
      </c>
      <c r="J17" s="66" t="s">
        <v>7</v>
      </c>
      <c r="K17" s="64">
        <v>1175</v>
      </c>
      <c r="L17" s="64">
        <v>1984</v>
      </c>
      <c r="M17" s="64">
        <v>2626</v>
      </c>
      <c r="N17" s="86">
        <v>1988</v>
      </c>
      <c r="Q17" s="62"/>
      <c r="R17" s="63"/>
    </row>
    <row r="18" spans="2:19" x14ac:dyDescent="0.25">
      <c r="B18" s="43" t="s">
        <v>15</v>
      </c>
      <c r="C18" s="44" t="s">
        <v>3</v>
      </c>
      <c r="D18" s="50">
        <v>140</v>
      </c>
      <c r="E18" s="57">
        <v>4679</v>
      </c>
      <c r="F18" s="45">
        <f t="shared" si="0"/>
        <v>2.992092327420389</v>
      </c>
      <c r="G18" s="89"/>
      <c r="H18" s="4"/>
      <c r="I18" s="65" t="s">
        <v>15</v>
      </c>
      <c r="J18" s="66" t="s">
        <v>3</v>
      </c>
      <c r="K18" s="64">
        <v>378</v>
      </c>
      <c r="L18" s="64">
        <v>761</v>
      </c>
      <c r="M18" s="64">
        <v>1109</v>
      </c>
      <c r="N18" s="86">
        <v>839</v>
      </c>
      <c r="O18" s="3"/>
      <c r="Q18" s="62"/>
      <c r="R18" s="63"/>
      <c r="S18" s="3"/>
    </row>
    <row r="19" spans="2:19" x14ac:dyDescent="0.25">
      <c r="B19" s="43" t="s">
        <v>16</v>
      </c>
      <c r="C19" s="44" t="s">
        <v>6</v>
      </c>
      <c r="D19" s="50">
        <v>392</v>
      </c>
      <c r="E19" s="57">
        <v>9925</v>
      </c>
      <c r="F19" s="45">
        <f>(D19*100)/E19</f>
        <v>3.9496221662468516</v>
      </c>
      <c r="G19" s="89"/>
      <c r="H19" s="4"/>
      <c r="I19" s="65" t="s">
        <v>16</v>
      </c>
      <c r="J19" s="66" t="s">
        <v>6</v>
      </c>
      <c r="K19" s="64">
        <v>946</v>
      </c>
      <c r="L19" s="64">
        <v>1531</v>
      </c>
      <c r="M19" s="64">
        <v>2162</v>
      </c>
      <c r="N19" s="86">
        <v>1193</v>
      </c>
      <c r="O19" s="3"/>
      <c r="Q19" s="62"/>
      <c r="R19" s="63"/>
      <c r="S19" s="3"/>
    </row>
    <row r="20" spans="2:19" x14ac:dyDescent="0.25">
      <c r="B20" s="43" t="s">
        <v>17</v>
      </c>
      <c r="C20" s="44" t="s">
        <v>1</v>
      </c>
      <c r="D20" s="50">
        <v>235</v>
      </c>
      <c r="E20" s="57">
        <v>4199</v>
      </c>
      <c r="F20" s="45">
        <f t="shared" si="0"/>
        <v>5.5965706120504883</v>
      </c>
      <c r="G20" s="89"/>
      <c r="H20" s="4"/>
      <c r="I20" s="65" t="s">
        <v>17</v>
      </c>
      <c r="J20" s="66" t="s">
        <v>1</v>
      </c>
      <c r="K20" s="64">
        <v>271</v>
      </c>
      <c r="L20" s="64">
        <v>480</v>
      </c>
      <c r="M20" s="64">
        <v>690</v>
      </c>
      <c r="N20" s="86">
        <v>447</v>
      </c>
      <c r="O20" s="3"/>
      <c r="Q20" s="62"/>
      <c r="R20" s="63"/>
      <c r="S20" s="3"/>
    </row>
    <row r="21" spans="2:19" x14ac:dyDescent="0.25">
      <c r="B21" s="43" t="s">
        <v>18</v>
      </c>
      <c r="C21" s="44" t="s">
        <v>9</v>
      </c>
      <c r="D21" s="50">
        <v>128</v>
      </c>
      <c r="E21" s="57">
        <v>1824</v>
      </c>
      <c r="F21" s="45">
        <f>(D21*100)/E21</f>
        <v>7.0175438596491224</v>
      </c>
      <c r="G21" s="89"/>
      <c r="H21" s="4"/>
      <c r="I21" s="65" t="s">
        <v>18</v>
      </c>
      <c r="J21" s="66" t="s">
        <v>9</v>
      </c>
      <c r="K21" s="64">
        <v>173</v>
      </c>
      <c r="L21" s="64">
        <v>299</v>
      </c>
      <c r="M21" s="64">
        <v>479</v>
      </c>
      <c r="N21" s="86">
        <v>334</v>
      </c>
      <c r="O21" s="3"/>
      <c r="Q21" s="62"/>
      <c r="R21" s="63"/>
      <c r="S21" s="3"/>
    </row>
    <row r="22" spans="2:19" x14ac:dyDescent="0.25">
      <c r="B22" s="43" t="s">
        <v>19</v>
      </c>
      <c r="C22" s="44" t="s">
        <v>2</v>
      </c>
      <c r="D22" s="50">
        <v>45</v>
      </c>
      <c r="E22" s="57">
        <v>3423</v>
      </c>
      <c r="F22" s="45">
        <f t="shared" si="0"/>
        <v>1.3146362839614374</v>
      </c>
      <c r="G22" s="89"/>
      <c r="H22" s="4"/>
      <c r="I22" s="65" t="s">
        <v>19</v>
      </c>
      <c r="J22" s="66" t="s">
        <v>2</v>
      </c>
      <c r="K22" s="64">
        <v>215</v>
      </c>
      <c r="L22" s="64">
        <v>349</v>
      </c>
      <c r="M22" s="64">
        <v>484</v>
      </c>
      <c r="N22" s="86">
        <v>320</v>
      </c>
      <c r="O22" s="3"/>
      <c r="Q22" s="62"/>
      <c r="R22" s="63"/>
      <c r="S22" s="3"/>
    </row>
    <row r="23" spans="2:19" x14ac:dyDescent="0.25">
      <c r="B23" s="43" t="s">
        <v>20</v>
      </c>
      <c r="C23" s="44" t="s">
        <v>4</v>
      </c>
      <c r="D23" s="50">
        <v>185</v>
      </c>
      <c r="E23" s="57">
        <v>3053</v>
      </c>
      <c r="F23" s="45">
        <f t="shared" si="0"/>
        <v>6.0596134949230267</v>
      </c>
      <c r="G23" s="89"/>
      <c r="H23" s="4"/>
      <c r="I23" s="65" t="s">
        <v>20</v>
      </c>
      <c r="J23" s="66" t="s">
        <v>44</v>
      </c>
      <c r="K23" s="64">
        <v>297</v>
      </c>
      <c r="L23" s="64">
        <v>647</v>
      </c>
      <c r="M23" s="64">
        <v>969</v>
      </c>
      <c r="N23" s="86">
        <v>719</v>
      </c>
      <c r="O23" s="3"/>
      <c r="Q23" s="62"/>
      <c r="R23" s="63"/>
      <c r="S23" s="3"/>
    </row>
    <row r="24" spans="2:19" x14ac:dyDescent="0.25">
      <c r="B24" s="43" t="s">
        <v>21</v>
      </c>
      <c r="C24" s="44" t="s">
        <v>8</v>
      </c>
      <c r="D24" s="64">
        <v>16</v>
      </c>
      <c r="E24" s="57">
        <v>2029</v>
      </c>
      <c r="F24" s="45">
        <f t="shared" si="0"/>
        <v>0.78856579595860032</v>
      </c>
      <c r="G24" s="89"/>
      <c r="H24" s="4"/>
      <c r="I24" s="65" t="s">
        <v>21</v>
      </c>
      <c r="J24" s="66" t="s">
        <v>8</v>
      </c>
      <c r="K24" s="64">
        <v>165</v>
      </c>
      <c r="L24" s="64">
        <v>259</v>
      </c>
      <c r="M24" s="64">
        <v>385</v>
      </c>
      <c r="N24" s="86">
        <v>245</v>
      </c>
      <c r="O24" s="3"/>
    </row>
    <row r="25" spans="2:19" x14ac:dyDescent="0.25">
      <c r="B25" s="46"/>
      <c r="C25" s="47" t="s">
        <v>10</v>
      </c>
      <c r="D25" s="46">
        <f>SUM(D14:D24)</f>
        <v>2827</v>
      </c>
      <c r="E25" s="46">
        <f>SUM(E14:E24)</f>
        <v>61483</v>
      </c>
      <c r="F25" s="48">
        <f t="shared" si="0"/>
        <v>4.5980189645918381</v>
      </c>
      <c r="G25" s="90"/>
      <c r="H25" s="1"/>
      <c r="I25" s="117" t="s">
        <v>45</v>
      </c>
      <c r="J25" s="117"/>
      <c r="K25" s="75">
        <f t="shared" ref="K25:L25" si="1">SUM(K14:K24)</f>
        <v>5056</v>
      </c>
      <c r="L25" s="75">
        <f t="shared" si="1"/>
        <v>8854</v>
      </c>
      <c r="M25" s="75">
        <f>SUM(M14:M24)</f>
        <v>12675</v>
      </c>
      <c r="N25" s="75">
        <f>SUM(N14:N24)</f>
        <v>8495</v>
      </c>
    </row>
    <row r="26" spans="2:19" x14ac:dyDescent="0.25">
      <c r="H26" s="1"/>
      <c r="I26" s="68"/>
      <c r="J26" s="1"/>
      <c r="K26" s="1"/>
      <c r="L26" s="1"/>
    </row>
    <row r="27" spans="2:19" x14ac:dyDescent="0.25">
      <c r="H27" s="1"/>
      <c r="I27" s="1"/>
      <c r="J27" s="1"/>
      <c r="K27" s="1"/>
      <c r="L27" s="1"/>
    </row>
    <row r="41" spans="1:1" x14ac:dyDescent="0.25">
      <c r="A41" s="5" t="s">
        <v>39</v>
      </c>
    </row>
    <row r="42" spans="1:1" x14ac:dyDescent="0.25">
      <c r="A42" s="5" t="s">
        <v>25</v>
      </c>
    </row>
  </sheetData>
  <mergeCells count="3">
    <mergeCell ref="A1:G3"/>
    <mergeCell ref="A4:G5"/>
    <mergeCell ref="I25:J25"/>
  </mergeCells>
  <pageMargins left="0.70866141732283472" right="0.51181102362204722" top="0.74803149606299213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pane ySplit="5" topLeftCell="A7" activePane="bottomLeft" state="frozen"/>
      <selection pane="bottomLeft" activeCell="I14" sqref="I14"/>
    </sheetView>
  </sheetViews>
  <sheetFormatPr baseColWidth="10" defaultRowHeight="15" x14ac:dyDescent="0.25"/>
  <cols>
    <col min="1" max="1" width="4.5703125" customWidth="1"/>
    <col min="2" max="2" width="8.42578125" customWidth="1"/>
    <col min="3" max="3" width="19" customWidth="1"/>
    <col min="4" max="4" width="21.140625" customWidth="1"/>
    <col min="7" max="7" width="10.28515625" customWidth="1"/>
    <col min="8" max="8" width="3.5703125" customWidth="1"/>
    <col min="9" max="9" width="6.42578125" customWidth="1"/>
    <col min="10" max="10" width="12.42578125" customWidth="1"/>
    <col min="11" max="11" width="17" customWidth="1"/>
    <col min="12" max="13" width="16.85546875" customWidth="1"/>
    <col min="14" max="14" width="12.28515625" customWidth="1"/>
    <col min="15" max="15" width="11.7109375" customWidth="1"/>
    <col min="16" max="16" width="13.7109375" customWidth="1"/>
  </cols>
  <sheetData>
    <row r="1" spans="1:19" x14ac:dyDescent="0.25">
      <c r="A1" s="115" t="s">
        <v>29</v>
      </c>
      <c r="B1" s="115"/>
      <c r="C1" s="115"/>
      <c r="D1" s="115"/>
      <c r="E1" s="115"/>
      <c r="F1" s="115"/>
      <c r="G1" s="115"/>
    </row>
    <row r="2" spans="1:19" ht="9" customHeight="1" x14ac:dyDescent="0.25">
      <c r="A2" s="115"/>
      <c r="B2" s="115"/>
      <c r="C2" s="115"/>
      <c r="D2" s="115"/>
      <c r="E2" s="115"/>
      <c r="F2" s="115"/>
      <c r="G2" s="115"/>
    </row>
    <row r="3" spans="1:19" x14ac:dyDescent="0.25">
      <c r="A3" s="115"/>
      <c r="B3" s="115"/>
      <c r="C3" s="115"/>
      <c r="D3" s="115"/>
      <c r="E3" s="115"/>
      <c r="F3" s="115"/>
      <c r="G3" s="115"/>
    </row>
    <row r="4" spans="1:19" x14ac:dyDescent="0.25">
      <c r="A4" s="118" t="s">
        <v>33</v>
      </c>
      <c r="B4" s="118"/>
      <c r="C4" s="118"/>
      <c r="D4" s="118"/>
      <c r="E4" s="118"/>
      <c r="F4" s="118"/>
      <c r="G4" s="118"/>
    </row>
    <row r="5" spans="1:19" ht="39" customHeight="1" x14ac:dyDescent="0.25">
      <c r="A5" s="118"/>
      <c r="B5" s="118"/>
      <c r="C5" s="118"/>
      <c r="D5" s="118"/>
      <c r="E5" s="118"/>
      <c r="F5" s="118"/>
      <c r="G5" s="118"/>
    </row>
    <row r="6" spans="1:19" ht="21" x14ac:dyDescent="0.25">
      <c r="A6" s="10" t="s">
        <v>53</v>
      </c>
      <c r="B6" s="34"/>
      <c r="C6" s="34"/>
      <c r="D6" s="34"/>
      <c r="E6" s="34"/>
      <c r="F6" s="34"/>
      <c r="G6" s="34"/>
    </row>
    <row r="7" spans="1:19" ht="21" x14ac:dyDescent="0.25">
      <c r="A7" s="10"/>
      <c r="B7" s="34"/>
      <c r="C7" s="34"/>
      <c r="D7" s="34"/>
      <c r="E7" s="34"/>
      <c r="F7" s="34"/>
      <c r="G7" s="34"/>
    </row>
    <row r="8" spans="1:19" ht="21" x14ac:dyDescent="0.25">
      <c r="A8" s="10"/>
      <c r="B8" s="34"/>
      <c r="C8" s="34"/>
      <c r="D8" s="34"/>
      <c r="E8" s="34"/>
      <c r="F8" s="34"/>
      <c r="G8" s="34"/>
    </row>
    <row r="14" spans="1:19" ht="78.75" x14ac:dyDescent="0.25">
      <c r="B14" s="15" t="s">
        <v>23</v>
      </c>
      <c r="C14" s="16" t="s">
        <v>22</v>
      </c>
      <c r="D14" s="38" t="s">
        <v>37</v>
      </c>
      <c r="E14" s="38" t="s">
        <v>38</v>
      </c>
      <c r="F14" s="91" t="s">
        <v>60</v>
      </c>
      <c r="G14" s="88"/>
      <c r="I14" s="94" t="s">
        <v>49</v>
      </c>
      <c r="J14" s="71" t="s">
        <v>50</v>
      </c>
      <c r="K14" s="67" t="s">
        <v>51</v>
      </c>
      <c r="L14" s="67" t="s">
        <v>58</v>
      </c>
      <c r="M14" s="67" t="s">
        <v>59</v>
      </c>
      <c r="N14" s="69" t="s">
        <v>46</v>
      </c>
      <c r="O14" s="69" t="s">
        <v>61</v>
      </c>
      <c r="P14" s="69" t="s">
        <v>47</v>
      </c>
    </row>
    <row r="15" spans="1:19" s="3" customFormat="1" x14ac:dyDescent="0.25">
      <c r="B15" s="24" t="s">
        <v>27</v>
      </c>
      <c r="C15" s="25" t="s">
        <v>26</v>
      </c>
      <c r="D15" s="58">
        <v>28</v>
      </c>
      <c r="E15" s="35">
        <v>2526</v>
      </c>
      <c r="F15" s="45">
        <f>D15*100/E15</f>
        <v>1.1084718923198733</v>
      </c>
      <c r="G15" s="89"/>
      <c r="H15" s="87"/>
      <c r="I15" s="25" t="s">
        <v>27</v>
      </c>
      <c r="J15" s="25" t="s">
        <v>26</v>
      </c>
      <c r="K15" s="64">
        <v>549</v>
      </c>
      <c r="L15" s="81">
        <v>431</v>
      </c>
      <c r="M15" s="86">
        <v>422</v>
      </c>
      <c r="N15" s="82">
        <v>0.14899999999999999</v>
      </c>
      <c r="O15" s="70">
        <v>0.01</v>
      </c>
      <c r="P15" s="70">
        <v>1.4999999999999999E-2</v>
      </c>
      <c r="Q15" s="62"/>
      <c r="R15" s="63"/>
    </row>
    <row r="16" spans="1:19" x14ac:dyDescent="0.25">
      <c r="B16" s="26" t="s">
        <v>12</v>
      </c>
      <c r="C16" s="20" t="s">
        <v>5</v>
      </c>
      <c r="D16" s="50">
        <v>1565</v>
      </c>
      <c r="E16" s="35">
        <v>9959</v>
      </c>
      <c r="F16" s="45">
        <f>D16*100/E16</f>
        <v>15.714429159554172</v>
      </c>
      <c r="G16" s="89"/>
      <c r="H16" s="4"/>
      <c r="I16" s="25" t="s">
        <v>12</v>
      </c>
      <c r="J16" s="25" t="s">
        <v>5</v>
      </c>
      <c r="K16" s="64">
        <v>2386</v>
      </c>
      <c r="L16" s="81">
        <v>1847</v>
      </c>
      <c r="M16" s="86">
        <v>1730</v>
      </c>
      <c r="N16" s="4"/>
      <c r="O16" s="4"/>
      <c r="P16" s="12"/>
      <c r="Q16" s="62"/>
      <c r="R16" s="63"/>
      <c r="S16" s="3"/>
    </row>
    <row r="17" spans="2:19" x14ac:dyDescent="0.25">
      <c r="B17" s="26" t="s">
        <v>13</v>
      </c>
      <c r="C17" s="20" t="s">
        <v>0</v>
      </c>
      <c r="D17" s="50">
        <v>201</v>
      </c>
      <c r="E17" s="35">
        <v>8932</v>
      </c>
      <c r="F17" s="45">
        <f>D17*100/E17</f>
        <v>2.2503358710255261</v>
      </c>
      <c r="G17" s="89"/>
      <c r="H17" s="4"/>
      <c r="I17" s="25" t="s">
        <v>13</v>
      </c>
      <c r="J17" s="25" t="s">
        <v>0</v>
      </c>
      <c r="K17" s="64">
        <v>1790</v>
      </c>
      <c r="L17" s="81">
        <v>1341</v>
      </c>
      <c r="M17" s="86">
        <v>1244</v>
      </c>
      <c r="N17" s="83"/>
      <c r="O17" s="14"/>
      <c r="P17" s="12"/>
      <c r="Q17" s="62"/>
      <c r="R17" s="63"/>
      <c r="S17" s="3"/>
    </row>
    <row r="18" spans="2:19" x14ac:dyDescent="0.25">
      <c r="B18" s="26" t="s">
        <v>14</v>
      </c>
      <c r="C18" s="20" t="s">
        <v>7</v>
      </c>
      <c r="D18" s="50">
        <v>13</v>
      </c>
      <c r="E18" s="35">
        <v>27423</v>
      </c>
      <c r="F18" s="45">
        <f>D18*100/E18</f>
        <v>4.7405462567917445E-2</v>
      </c>
      <c r="G18" s="89"/>
      <c r="H18" s="4"/>
      <c r="I18" s="25" t="s">
        <v>14</v>
      </c>
      <c r="J18" s="25" t="s">
        <v>7</v>
      </c>
      <c r="K18" s="64">
        <v>3238</v>
      </c>
      <c r="L18" s="81">
        <v>1969</v>
      </c>
      <c r="M18" s="86">
        <v>1854</v>
      </c>
      <c r="N18" s="83"/>
      <c r="O18" s="14"/>
      <c r="P18" s="12"/>
      <c r="Q18" s="62"/>
      <c r="R18" s="63"/>
      <c r="S18" s="3"/>
    </row>
    <row r="19" spans="2:19" x14ac:dyDescent="0.25">
      <c r="B19" s="26" t="s">
        <v>15</v>
      </c>
      <c r="C19" s="20" t="s">
        <v>3</v>
      </c>
      <c r="D19" s="50">
        <v>114</v>
      </c>
      <c r="E19" s="35">
        <v>7486</v>
      </c>
      <c r="F19" s="45">
        <f>D19*100/E19</f>
        <v>1.5228426395939085</v>
      </c>
      <c r="G19" s="89"/>
      <c r="H19" s="4"/>
      <c r="I19" s="25" t="s">
        <v>15</v>
      </c>
      <c r="J19" s="25" t="s">
        <v>3</v>
      </c>
      <c r="K19" s="64">
        <v>1557</v>
      </c>
      <c r="L19" s="81">
        <v>1140</v>
      </c>
      <c r="M19" s="86">
        <v>1044</v>
      </c>
      <c r="P19" s="61"/>
      <c r="Q19" s="62"/>
      <c r="R19" s="63"/>
      <c r="S19" s="3"/>
    </row>
    <row r="20" spans="2:19" x14ac:dyDescent="0.25">
      <c r="B20" s="26" t="s">
        <v>16</v>
      </c>
      <c r="C20" s="20" t="s">
        <v>6</v>
      </c>
      <c r="D20" s="50">
        <v>33</v>
      </c>
      <c r="E20" s="35">
        <v>14418</v>
      </c>
      <c r="F20" s="45">
        <f>(D20*100)/E20</f>
        <v>0.22888056595921766</v>
      </c>
      <c r="G20" s="89"/>
      <c r="H20" s="4"/>
      <c r="I20" s="25" t="s">
        <v>16</v>
      </c>
      <c r="J20" s="25" t="s">
        <v>6</v>
      </c>
      <c r="K20" s="64">
        <v>1825</v>
      </c>
      <c r="L20" s="81">
        <v>1426</v>
      </c>
      <c r="M20" s="86">
        <v>1318</v>
      </c>
      <c r="P20" s="61"/>
      <c r="Q20" s="62"/>
      <c r="R20" s="63"/>
      <c r="S20" s="3"/>
    </row>
    <row r="21" spans="2:19" x14ac:dyDescent="0.25">
      <c r="B21" s="26" t="s">
        <v>17</v>
      </c>
      <c r="C21" s="20" t="s">
        <v>1</v>
      </c>
      <c r="D21" s="50">
        <v>25</v>
      </c>
      <c r="E21" s="35">
        <v>6474</v>
      </c>
      <c r="F21" s="45">
        <f>D21*100/E21</f>
        <v>0.3861600247142416</v>
      </c>
      <c r="G21" s="89"/>
      <c r="H21" s="4"/>
      <c r="I21" s="25" t="s">
        <v>17</v>
      </c>
      <c r="J21" s="25" t="s">
        <v>1</v>
      </c>
      <c r="K21" s="64">
        <v>920</v>
      </c>
      <c r="L21" s="81">
        <v>642</v>
      </c>
      <c r="M21" s="86">
        <v>618</v>
      </c>
      <c r="P21" s="12"/>
      <c r="Q21" s="62"/>
      <c r="R21" s="63"/>
      <c r="S21" s="3"/>
    </row>
    <row r="22" spans="2:19" x14ac:dyDescent="0.25">
      <c r="B22" s="26" t="s">
        <v>18</v>
      </c>
      <c r="C22" s="20" t="s">
        <v>9</v>
      </c>
      <c r="D22" s="50">
        <v>33</v>
      </c>
      <c r="E22" s="35">
        <v>2739</v>
      </c>
      <c r="F22" s="45">
        <f>(D22*100)/E22</f>
        <v>1.2048192771084338</v>
      </c>
      <c r="G22" s="89"/>
      <c r="H22" s="4"/>
      <c r="I22" s="25" t="s">
        <v>18</v>
      </c>
      <c r="J22" s="25" t="s">
        <v>9</v>
      </c>
      <c r="K22" s="64">
        <v>362</v>
      </c>
      <c r="L22" s="81">
        <v>273</v>
      </c>
      <c r="M22" s="86">
        <v>258</v>
      </c>
      <c r="N22" s="83"/>
      <c r="O22" s="14"/>
      <c r="P22" s="12"/>
      <c r="Q22" s="62"/>
      <c r="R22" s="63"/>
      <c r="S22" s="3"/>
    </row>
    <row r="23" spans="2:19" x14ac:dyDescent="0.25">
      <c r="B23" s="26" t="s">
        <v>19</v>
      </c>
      <c r="C23" s="20" t="s">
        <v>2</v>
      </c>
      <c r="D23" s="50">
        <v>31</v>
      </c>
      <c r="E23" s="35">
        <v>5082</v>
      </c>
      <c r="F23" s="45">
        <f>D23*100/E23</f>
        <v>0.60999606454151911</v>
      </c>
      <c r="G23" s="89"/>
      <c r="H23" s="4"/>
      <c r="I23" s="25" t="s">
        <v>19</v>
      </c>
      <c r="J23" s="25" t="s">
        <v>2</v>
      </c>
      <c r="K23" s="64">
        <v>422</v>
      </c>
      <c r="L23" s="81">
        <v>270</v>
      </c>
      <c r="M23" s="86">
        <v>259</v>
      </c>
      <c r="N23" s="83"/>
      <c r="O23" s="14"/>
      <c r="P23" s="12"/>
      <c r="Q23" s="62"/>
      <c r="R23" s="63"/>
      <c r="S23" s="3"/>
    </row>
    <row r="24" spans="2:19" x14ac:dyDescent="0.25">
      <c r="B24" s="26" t="s">
        <v>20</v>
      </c>
      <c r="C24" s="20" t="s">
        <v>4</v>
      </c>
      <c r="D24" s="50">
        <v>14</v>
      </c>
      <c r="E24" s="35">
        <v>4795</v>
      </c>
      <c r="F24" s="45">
        <f>D24*100/E24</f>
        <v>0.29197080291970801</v>
      </c>
      <c r="G24" s="89"/>
      <c r="H24" s="4"/>
      <c r="I24" s="25" t="s">
        <v>20</v>
      </c>
      <c r="J24" s="25" t="s">
        <v>44</v>
      </c>
      <c r="K24" s="64">
        <v>1451</v>
      </c>
      <c r="L24" s="81">
        <v>1153</v>
      </c>
      <c r="M24" s="86">
        <v>1096</v>
      </c>
      <c r="N24" s="83"/>
      <c r="O24" s="14"/>
      <c r="P24" s="12"/>
      <c r="Q24" s="62"/>
      <c r="R24" s="63"/>
      <c r="S24" s="3"/>
    </row>
    <row r="25" spans="2:19" x14ac:dyDescent="0.25">
      <c r="B25" s="26" t="s">
        <v>21</v>
      </c>
      <c r="C25" s="20" t="s">
        <v>8</v>
      </c>
      <c r="D25" s="64">
        <v>1</v>
      </c>
      <c r="E25" s="35">
        <v>3313</v>
      </c>
      <c r="F25" s="45">
        <f t="shared" ref="F25:F26" si="0">D25*100/E25</f>
        <v>3.0184123151222458E-2</v>
      </c>
      <c r="G25" s="89"/>
      <c r="H25" s="4"/>
      <c r="I25" s="25" t="s">
        <v>21</v>
      </c>
      <c r="J25" s="25" t="s">
        <v>8</v>
      </c>
      <c r="K25" s="64">
        <v>586</v>
      </c>
      <c r="L25" s="81">
        <v>352</v>
      </c>
      <c r="M25" s="86">
        <v>340</v>
      </c>
      <c r="N25" s="4"/>
      <c r="O25" s="4"/>
      <c r="P25" s="12"/>
    </row>
    <row r="26" spans="2:19" x14ac:dyDescent="0.25">
      <c r="B26" s="27"/>
      <c r="C26" s="28" t="s">
        <v>10</v>
      </c>
      <c r="D26" s="46">
        <f>SUM(D15:D25)</f>
        <v>2058</v>
      </c>
      <c r="E26" s="46">
        <f>SUM(E15:E25)</f>
        <v>93147</v>
      </c>
      <c r="F26" s="48">
        <f t="shared" si="0"/>
        <v>2.2094109311088923</v>
      </c>
      <c r="G26" s="90"/>
      <c r="H26" s="1"/>
      <c r="I26" s="117" t="s">
        <v>45</v>
      </c>
      <c r="J26" s="117"/>
      <c r="K26" s="75">
        <f>SUM(K15:K25)</f>
        <v>15086</v>
      </c>
      <c r="L26" s="75">
        <f>SUM(L15:L25)</f>
        <v>10844</v>
      </c>
      <c r="M26" s="75">
        <f>SUM(M15:M25)</f>
        <v>10183</v>
      </c>
      <c r="N26" s="1"/>
      <c r="O26" s="1"/>
      <c r="P26" s="3"/>
    </row>
    <row r="27" spans="2:19" x14ac:dyDescent="0.25">
      <c r="H27" s="1"/>
      <c r="I27" s="1"/>
      <c r="J27" s="1"/>
      <c r="K27" s="92"/>
      <c r="L27" s="92"/>
    </row>
    <row r="28" spans="2:19" x14ac:dyDescent="0.25">
      <c r="H28" s="1"/>
      <c r="I28" s="1"/>
      <c r="J28" s="1"/>
    </row>
    <row r="29" spans="2:19" x14ac:dyDescent="0.25">
      <c r="K29" s="84"/>
      <c r="L29" s="85"/>
      <c r="M29" s="85"/>
    </row>
    <row r="30" spans="2:19" x14ac:dyDescent="0.25">
      <c r="K30" s="84"/>
      <c r="L30" s="85"/>
      <c r="M30" s="85"/>
    </row>
    <row r="31" spans="2:19" x14ac:dyDescent="0.25">
      <c r="K31" s="84"/>
      <c r="L31" s="85"/>
      <c r="M31" s="85"/>
    </row>
    <row r="32" spans="2:19" x14ac:dyDescent="0.25">
      <c r="K32" s="84"/>
      <c r="L32" s="85"/>
      <c r="M32" s="85"/>
    </row>
    <row r="33" spans="1:13" x14ac:dyDescent="0.25">
      <c r="K33" s="84"/>
      <c r="L33" s="85"/>
      <c r="M33" s="85"/>
    </row>
    <row r="34" spans="1:13" x14ac:dyDescent="0.25">
      <c r="K34" s="84"/>
      <c r="L34" s="85"/>
      <c r="M34" s="85"/>
    </row>
    <row r="35" spans="1:13" x14ac:dyDescent="0.25">
      <c r="K35" s="84"/>
      <c r="L35" s="85"/>
      <c r="M35" s="85"/>
    </row>
    <row r="36" spans="1:13" x14ac:dyDescent="0.25">
      <c r="K36" s="84"/>
      <c r="L36" s="85"/>
      <c r="M36" s="85"/>
    </row>
    <row r="37" spans="1:13" x14ac:dyDescent="0.25">
      <c r="K37" s="84"/>
      <c r="L37" s="85"/>
      <c r="M37" s="85"/>
    </row>
    <row r="38" spans="1:13" x14ac:dyDescent="0.25">
      <c r="K38" s="84"/>
      <c r="L38" s="85"/>
      <c r="M38" s="85"/>
    </row>
    <row r="39" spans="1:13" x14ac:dyDescent="0.25">
      <c r="K39" s="84"/>
      <c r="L39" s="85"/>
      <c r="M39" s="85"/>
    </row>
    <row r="44" spans="1:13" x14ac:dyDescent="0.25">
      <c r="A44" s="5" t="s">
        <v>39</v>
      </c>
    </row>
    <row r="45" spans="1:13" x14ac:dyDescent="0.25">
      <c r="A45" s="5" t="s">
        <v>25</v>
      </c>
    </row>
  </sheetData>
  <mergeCells count="3">
    <mergeCell ref="A1:G3"/>
    <mergeCell ref="A4:G5"/>
    <mergeCell ref="I26:J26"/>
  </mergeCells>
  <pageMargins left="0.70866141732283472" right="0.31496062992125984" top="0.74803149606299213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pane ySplit="7" topLeftCell="A11" activePane="bottomLeft" state="frozen"/>
      <selection pane="bottomLeft" activeCell="D28" sqref="D28"/>
    </sheetView>
  </sheetViews>
  <sheetFormatPr baseColWidth="10" defaultRowHeight="15" x14ac:dyDescent="0.25"/>
  <cols>
    <col min="1" max="1" width="3.5703125" customWidth="1"/>
    <col min="2" max="2" width="8.140625" customWidth="1"/>
    <col min="3" max="3" width="19.85546875" customWidth="1"/>
    <col min="4" max="4" width="16.28515625" customWidth="1"/>
    <col min="5" max="5" width="17.7109375" customWidth="1"/>
    <col min="6" max="6" width="11.7109375" customWidth="1"/>
    <col min="7" max="7" width="12" customWidth="1"/>
    <col min="9" max="9" width="7.7109375" customWidth="1"/>
    <col min="11" max="11" width="15.140625" customWidth="1"/>
    <col min="12" max="12" width="14.42578125" customWidth="1"/>
    <col min="13" max="13" width="16" customWidth="1"/>
    <col min="14" max="14" width="13.28515625" customWidth="1"/>
    <col min="15" max="15" width="12.85546875" customWidth="1"/>
    <col min="18" max="18" width="7" customWidth="1"/>
  </cols>
  <sheetData>
    <row r="1" spans="1:15" ht="15" customHeight="1" x14ac:dyDescent="0.25">
      <c r="A1" s="120"/>
      <c r="B1" s="120"/>
      <c r="C1" s="120"/>
      <c r="D1" s="120"/>
      <c r="E1" s="120"/>
      <c r="F1" s="120"/>
      <c r="G1" s="120"/>
    </row>
    <row r="2" spans="1:15" ht="6.75" customHeight="1" x14ac:dyDescent="0.25">
      <c r="A2" s="120"/>
      <c r="B2" s="120"/>
      <c r="C2" s="120"/>
      <c r="D2" s="120"/>
      <c r="E2" s="120"/>
      <c r="F2" s="120"/>
      <c r="G2" s="120"/>
    </row>
    <row r="3" spans="1:15" ht="15" customHeight="1" x14ac:dyDescent="0.25">
      <c r="A3" s="115" t="s">
        <v>40</v>
      </c>
      <c r="B3" s="115"/>
      <c r="C3" s="115"/>
      <c r="D3" s="115"/>
      <c r="E3" s="115"/>
      <c r="F3" s="115"/>
      <c r="G3" s="115"/>
    </row>
    <row r="4" spans="1:15" ht="6" customHeight="1" x14ac:dyDescent="0.25">
      <c r="A4" s="115"/>
      <c r="B4" s="115"/>
      <c r="C4" s="115"/>
      <c r="D4" s="115"/>
      <c r="E4" s="115"/>
      <c r="F4" s="115"/>
      <c r="G4" s="115"/>
    </row>
    <row r="5" spans="1:15" ht="15" customHeight="1" x14ac:dyDescent="0.25">
      <c r="A5" s="119" t="s">
        <v>30</v>
      </c>
      <c r="B5" s="119"/>
      <c r="C5" s="119"/>
      <c r="D5" s="119"/>
      <c r="E5" s="119"/>
      <c r="F5" s="119"/>
    </row>
    <row r="6" spans="1:15" ht="15" customHeight="1" x14ac:dyDescent="0.25">
      <c r="A6" s="119"/>
      <c r="B6" s="119"/>
      <c r="C6" s="119"/>
      <c r="D6" s="119"/>
      <c r="E6" s="119"/>
      <c r="F6" s="119"/>
    </row>
    <row r="7" spans="1:15" ht="15" customHeight="1" x14ac:dyDescent="0.25">
      <c r="A7" s="119"/>
      <c r="B7" s="119"/>
      <c r="C7" s="119"/>
      <c r="D7" s="119"/>
      <c r="E7" s="119"/>
      <c r="F7" s="119"/>
    </row>
    <row r="8" spans="1:15" ht="22.5" customHeight="1" x14ac:dyDescent="0.25">
      <c r="A8" s="10" t="s">
        <v>43</v>
      </c>
      <c r="B8" s="9"/>
      <c r="C8" s="9"/>
      <c r="D8" s="9"/>
      <c r="E8" s="9"/>
      <c r="F8" s="9"/>
    </row>
    <row r="16" spans="1:15" ht="55.5" customHeight="1" x14ac:dyDescent="0.25">
      <c r="B16" s="15" t="s">
        <v>23</v>
      </c>
      <c r="C16" s="16" t="s">
        <v>22</v>
      </c>
      <c r="D16" s="55" t="s">
        <v>31</v>
      </c>
      <c r="E16" s="56" t="s">
        <v>32</v>
      </c>
      <c r="F16" s="18" t="s">
        <v>28</v>
      </c>
      <c r="G16" s="18" t="s">
        <v>42</v>
      </c>
      <c r="I16" s="71" t="s">
        <v>49</v>
      </c>
      <c r="J16" s="71" t="s">
        <v>50</v>
      </c>
      <c r="K16" s="67" t="s">
        <v>55</v>
      </c>
      <c r="L16" s="67" t="s">
        <v>54</v>
      </c>
      <c r="M16" s="67" t="s">
        <v>52</v>
      </c>
      <c r="N16" s="69" t="s">
        <v>46</v>
      </c>
      <c r="O16" s="69" t="s">
        <v>47</v>
      </c>
    </row>
    <row r="17" spans="2:17" ht="15" customHeight="1" x14ac:dyDescent="0.25">
      <c r="B17" s="19" t="s">
        <v>27</v>
      </c>
      <c r="C17" s="20" t="s">
        <v>26</v>
      </c>
      <c r="D17" s="50">
        <v>24</v>
      </c>
      <c r="E17" s="35">
        <v>1243</v>
      </c>
      <c r="F17" s="21">
        <f>(D17*100)/E17</f>
        <v>1.9308125502815767</v>
      </c>
      <c r="G17" s="22">
        <v>0.5</v>
      </c>
      <c r="I17" s="43" t="s">
        <v>27</v>
      </c>
      <c r="J17" s="44" t="s">
        <v>26</v>
      </c>
      <c r="K17" s="64">
        <v>25</v>
      </c>
      <c r="L17" s="64">
        <v>41</v>
      </c>
      <c r="M17" s="35">
        <v>55</v>
      </c>
      <c r="N17" s="73">
        <v>3.15E-2</v>
      </c>
      <c r="O17" s="72">
        <v>7.4999999999999997E-3</v>
      </c>
      <c r="P17" s="63"/>
      <c r="Q17" s="63"/>
    </row>
    <row r="18" spans="2:17" ht="15" customHeight="1" x14ac:dyDescent="0.25">
      <c r="B18" s="26" t="s">
        <v>12</v>
      </c>
      <c r="C18" s="20" t="s">
        <v>5</v>
      </c>
      <c r="D18" s="50">
        <v>130</v>
      </c>
      <c r="E18" s="35">
        <v>6841</v>
      </c>
      <c r="F18" s="21">
        <f t="shared" ref="F18:F27" si="0">(D18*100)/E18</f>
        <v>1.9003069726648152</v>
      </c>
      <c r="G18" s="22">
        <v>0.5</v>
      </c>
      <c r="I18" s="43" t="s">
        <v>12</v>
      </c>
      <c r="J18" s="44" t="s">
        <v>5</v>
      </c>
      <c r="K18" s="64">
        <v>76</v>
      </c>
      <c r="L18" s="64">
        <v>114</v>
      </c>
      <c r="M18" s="35">
        <v>193</v>
      </c>
      <c r="N18" s="74"/>
      <c r="P18" s="63"/>
      <c r="Q18" s="63"/>
    </row>
    <row r="19" spans="2:17" ht="15" customHeight="1" x14ac:dyDescent="0.25">
      <c r="B19" s="26" t="s">
        <v>13</v>
      </c>
      <c r="C19" s="20" t="s">
        <v>0</v>
      </c>
      <c r="D19" s="50">
        <v>73</v>
      </c>
      <c r="E19" s="35">
        <v>5388</v>
      </c>
      <c r="F19" s="21">
        <f t="shared" si="0"/>
        <v>1.3548626577579808</v>
      </c>
      <c r="G19" s="22">
        <v>0.5</v>
      </c>
      <c r="I19" s="43" t="s">
        <v>13</v>
      </c>
      <c r="J19" s="44" t="s">
        <v>0</v>
      </c>
      <c r="K19" s="64">
        <v>67</v>
      </c>
      <c r="L19" s="64">
        <v>96</v>
      </c>
      <c r="M19" s="35">
        <v>152</v>
      </c>
      <c r="N19" s="74"/>
      <c r="P19" s="63"/>
      <c r="Q19" s="63"/>
    </row>
    <row r="20" spans="2:17" ht="15" customHeight="1" x14ac:dyDescent="0.25">
      <c r="B20" s="26" t="s">
        <v>14</v>
      </c>
      <c r="C20" s="20" t="s">
        <v>7</v>
      </c>
      <c r="D20" s="50">
        <v>231</v>
      </c>
      <c r="E20" s="35">
        <v>10171</v>
      </c>
      <c r="F20" s="21">
        <f t="shared" si="0"/>
        <v>2.2711631108052304</v>
      </c>
      <c r="G20" s="22">
        <v>0.5</v>
      </c>
      <c r="I20" s="43" t="s">
        <v>14</v>
      </c>
      <c r="J20" s="44" t="s">
        <v>7</v>
      </c>
      <c r="K20" s="64">
        <v>167</v>
      </c>
      <c r="L20" s="64">
        <v>240</v>
      </c>
      <c r="M20" s="35">
        <v>375</v>
      </c>
      <c r="N20" s="74"/>
      <c r="P20" s="63"/>
      <c r="Q20" s="63"/>
    </row>
    <row r="21" spans="2:17" ht="15" customHeight="1" x14ac:dyDescent="0.25">
      <c r="B21" s="26" t="s">
        <v>15</v>
      </c>
      <c r="C21" s="20" t="s">
        <v>3</v>
      </c>
      <c r="D21" s="50">
        <v>72</v>
      </c>
      <c r="E21" s="35">
        <v>4968</v>
      </c>
      <c r="F21" s="21">
        <f t="shared" si="0"/>
        <v>1.4492753623188406</v>
      </c>
      <c r="G21" s="22">
        <v>0.5</v>
      </c>
      <c r="I21" s="43" t="s">
        <v>15</v>
      </c>
      <c r="J21" s="44" t="s">
        <v>3</v>
      </c>
      <c r="K21" s="64">
        <v>52</v>
      </c>
      <c r="L21" s="64">
        <v>73</v>
      </c>
      <c r="M21" s="35">
        <v>113</v>
      </c>
      <c r="N21" s="74"/>
      <c r="P21" s="63"/>
      <c r="Q21" s="63"/>
    </row>
    <row r="22" spans="2:17" ht="15" customHeight="1" x14ac:dyDescent="0.25">
      <c r="B22" s="26" t="s">
        <v>16</v>
      </c>
      <c r="C22" s="20" t="s">
        <v>6</v>
      </c>
      <c r="D22" s="50">
        <v>154</v>
      </c>
      <c r="E22" s="35">
        <v>6458</v>
      </c>
      <c r="F22" s="21">
        <f t="shared" si="0"/>
        <v>2.384639207184887</v>
      </c>
      <c r="G22" s="22">
        <v>0.5</v>
      </c>
      <c r="I22" s="43" t="s">
        <v>16</v>
      </c>
      <c r="J22" s="44" t="s">
        <v>6</v>
      </c>
      <c r="K22" s="64">
        <v>93</v>
      </c>
      <c r="L22" s="64">
        <v>145</v>
      </c>
      <c r="M22" s="35">
        <v>235</v>
      </c>
      <c r="N22" s="74"/>
      <c r="P22" s="63"/>
      <c r="Q22" s="63"/>
    </row>
    <row r="23" spans="2:17" ht="15" customHeight="1" x14ac:dyDescent="0.25">
      <c r="B23" s="26" t="s">
        <v>17</v>
      </c>
      <c r="C23" s="20" t="s">
        <v>1</v>
      </c>
      <c r="D23" s="50">
        <v>66</v>
      </c>
      <c r="E23" s="35">
        <v>3961</v>
      </c>
      <c r="F23" s="21">
        <f t="shared" si="0"/>
        <v>1.6662458975006311</v>
      </c>
      <c r="G23" s="22">
        <v>0.5</v>
      </c>
      <c r="I23" s="43" t="s">
        <v>17</v>
      </c>
      <c r="J23" s="44" t="s">
        <v>1</v>
      </c>
      <c r="K23" s="64">
        <v>54</v>
      </c>
      <c r="L23" s="64">
        <v>71</v>
      </c>
      <c r="M23" s="35">
        <v>123</v>
      </c>
      <c r="N23" s="74"/>
      <c r="P23" s="63"/>
      <c r="Q23" s="63"/>
    </row>
    <row r="24" spans="2:17" ht="15" customHeight="1" x14ac:dyDescent="0.25">
      <c r="B24" s="26" t="s">
        <v>18</v>
      </c>
      <c r="C24" s="20" t="s">
        <v>9</v>
      </c>
      <c r="D24" s="50">
        <v>28</v>
      </c>
      <c r="E24" s="35">
        <v>1662</v>
      </c>
      <c r="F24" s="21">
        <f t="shared" si="0"/>
        <v>1.6847172081829123</v>
      </c>
      <c r="G24" s="22">
        <v>0.5</v>
      </c>
      <c r="I24" s="43" t="s">
        <v>18</v>
      </c>
      <c r="J24" s="44" t="s">
        <v>9</v>
      </c>
      <c r="K24" s="64">
        <v>17</v>
      </c>
      <c r="L24" s="64">
        <v>29</v>
      </c>
      <c r="M24" s="35">
        <v>45</v>
      </c>
      <c r="N24" s="74"/>
      <c r="P24" s="63"/>
      <c r="Q24" s="63"/>
    </row>
    <row r="25" spans="2:17" ht="15" customHeight="1" x14ac:dyDescent="0.25">
      <c r="B25" s="26" t="s">
        <v>19</v>
      </c>
      <c r="C25" s="20" t="s">
        <v>2</v>
      </c>
      <c r="D25" s="50">
        <v>43</v>
      </c>
      <c r="E25" s="35">
        <v>2972</v>
      </c>
      <c r="F25" s="21">
        <f t="shared" si="0"/>
        <v>1.4468371467025571</v>
      </c>
      <c r="G25" s="22">
        <v>0.5</v>
      </c>
      <c r="I25" s="43" t="s">
        <v>19</v>
      </c>
      <c r="J25" s="44" t="s">
        <v>2</v>
      </c>
      <c r="K25" s="64">
        <v>47</v>
      </c>
      <c r="L25" s="64">
        <v>71</v>
      </c>
      <c r="M25" s="35">
        <v>102</v>
      </c>
      <c r="N25" s="74"/>
      <c r="P25" s="63"/>
      <c r="Q25" s="63"/>
    </row>
    <row r="26" spans="2:17" ht="15" customHeight="1" x14ac:dyDescent="0.25">
      <c r="B26" s="26" t="s">
        <v>20</v>
      </c>
      <c r="C26" s="20" t="s">
        <v>4</v>
      </c>
      <c r="D26" s="50">
        <v>46</v>
      </c>
      <c r="E26" s="35">
        <v>2706</v>
      </c>
      <c r="F26" s="21">
        <f t="shared" si="0"/>
        <v>1.6999260901699926</v>
      </c>
      <c r="G26" s="22">
        <v>0.5</v>
      </c>
      <c r="I26" s="43" t="s">
        <v>20</v>
      </c>
      <c r="J26" s="44" t="s">
        <v>4</v>
      </c>
      <c r="K26" s="64">
        <v>38</v>
      </c>
      <c r="L26" s="64">
        <v>64</v>
      </c>
      <c r="M26" s="35">
        <v>100</v>
      </c>
      <c r="N26" s="74"/>
      <c r="P26" s="63"/>
      <c r="Q26" s="63"/>
    </row>
    <row r="27" spans="2:17" ht="15" customHeight="1" x14ac:dyDescent="0.25">
      <c r="B27" s="26" t="s">
        <v>21</v>
      </c>
      <c r="C27" s="20" t="s">
        <v>8</v>
      </c>
      <c r="D27" s="64">
        <v>44</v>
      </c>
      <c r="E27" s="35">
        <v>2101</v>
      </c>
      <c r="F27" s="21">
        <f t="shared" si="0"/>
        <v>2.0942408376963351</v>
      </c>
      <c r="G27" s="22">
        <v>0.5</v>
      </c>
      <c r="I27" s="43" t="s">
        <v>21</v>
      </c>
      <c r="J27" s="44" t="s">
        <v>8</v>
      </c>
      <c r="K27" s="64">
        <v>34</v>
      </c>
      <c r="L27" s="64">
        <v>57</v>
      </c>
      <c r="M27" s="35">
        <v>90</v>
      </c>
      <c r="N27" s="74"/>
      <c r="P27" s="63"/>
    </row>
    <row r="28" spans="2:17" ht="15" customHeight="1" x14ac:dyDescent="0.25">
      <c r="B28" s="32"/>
      <c r="C28" s="52" t="s">
        <v>10</v>
      </c>
      <c r="D28" s="51">
        <f>SUM(D17:D27)</f>
        <v>911</v>
      </c>
      <c r="E28" s="51">
        <f>SUM(E17:E27)</f>
        <v>48471</v>
      </c>
      <c r="F28" s="33">
        <f>D28*100/E28</f>
        <v>1.8794743248540364</v>
      </c>
      <c r="G28" s="23">
        <v>0.5</v>
      </c>
      <c r="I28" s="121" t="s">
        <v>45</v>
      </c>
      <c r="J28" s="121"/>
      <c r="K28" s="75">
        <f>SUM(K17:K27)</f>
        <v>670</v>
      </c>
      <c r="L28" s="80">
        <f>SUM(L17:L27)</f>
        <v>1001</v>
      </c>
      <c r="M28" s="75">
        <f>SUM(M17:M27)</f>
        <v>1583</v>
      </c>
    </row>
    <row r="29" spans="2:17" x14ac:dyDescent="0.25">
      <c r="I29" s="1"/>
    </row>
    <row r="49" spans="1:1" x14ac:dyDescent="0.25">
      <c r="A49" s="5" t="s">
        <v>39</v>
      </c>
    </row>
    <row r="50" spans="1:1" x14ac:dyDescent="0.25">
      <c r="A50" s="5" t="s">
        <v>25</v>
      </c>
    </row>
  </sheetData>
  <mergeCells count="4">
    <mergeCell ref="A5:F7"/>
    <mergeCell ref="A3:G4"/>
    <mergeCell ref="A1:G2"/>
    <mergeCell ref="I28:J28"/>
  </mergeCells>
  <phoneticPr fontId="2" type="noConversion"/>
  <pageMargins left="0.31496062992125984" right="0.70866141732283472" top="0.74803149606299213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zoomScaleNormal="100" workbookViewId="0">
      <pane ySplit="4" topLeftCell="A5" activePane="bottomLeft" state="frozen"/>
      <selection pane="bottomLeft" activeCell="I8" sqref="I8"/>
    </sheetView>
  </sheetViews>
  <sheetFormatPr baseColWidth="10" defaultRowHeight="15" x14ac:dyDescent="0.25"/>
  <cols>
    <col min="1" max="1" width="9.85546875" customWidth="1"/>
    <col min="2" max="2" width="8.42578125" customWidth="1"/>
    <col min="3" max="3" width="19" customWidth="1"/>
    <col min="4" max="4" width="15.140625" customWidth="1"/>
    <col min="5" max="5" width="15.85546875" customWidth="1"/>
    <col min="6" max="6" width="12.5703125" bestFit="1" customWidth="1"/>
  </cols>
  <sheetData>
    <row r="1" spans="1:17" ht="15" customHeight="1" x14ac:dyDescent="0.25">
      <c r="A1" s="115" t="s">
        <v>76</v>
      </c>
      <c r="B1" s="115"/>
      <c r="C1" s="115"/>
      <c r="D1" s="115"/>
      <c r="E1" s="115"/>
      <c r="F1" s="115"/>
      <c r="G1" s="115"/>
    </row>
    <row r="2" spans="1:17" ht="23.25" customHeight="1" x14ac:dyDescent="0.25">
      <c r="A2" s="115"/>
      <c r="B2" s="115"/>
      <c r="C2" s="115"/>
      <c r="D2" s="115"/>
      <c r="E2" s="115"/>
      <c r="F2" s="115"/>
      <c r="G2" s="115"/>
    </row>
    <row r="3" spans="1:17" ht="15" customHeight="1" x14ac:dyDescent="0.35">
      <c r="A3" s="122" t="s">
        <v>71</v>
      </c>
      <c r="B3" s="122"/>
      <c r="C3" s="122"/>
      <c r="D3" s="122"/>
      <c r="E3" s="122"/>
      <c r="F3" s="122"/>
      <c r="G3" s="122"/>
      <c r="H3" s="2"/>
      <c r="I3" s="3"/>
      <c r="J3" s="3"/>
    </row>
    <row r="4" spans="1:17" ht="28.5" customHeight="1" x14ac:dyDescent="0.35">
      <c r="A4" s="122"/>
      <c r="B4" s="122"/>
      <c r="C4" s="122"/>
      <c r="D4" s="122"/>
      <c r="E4" s="122"/>
      <c r="F4" s="122"/>
      <c r="G4" s="122"/>
      <c r="H4" s="2"/>
      <c r="I4" s="3"/>
      <c r="J4" s="3"/>
    </row>
    <row r="5" spans="1:17" ht="15" customHeight="1" x14ac:dyDescent="0.35">
      <c r="A5" s="10" t="s">
        <v>78</v>
      </c>
      <c r="B5" s="96"/>
      <c r="C5" s="96"/>
      <c r="D5" s="96"/>
      <c r="E5" s="96"/>
      <c r="F5" s="96"/>
      <c r="G5" s="96"/>
      <c r="H5" s="2"/>
      <c r="I5" s="3"/>
      <c r="J5" s="3"/>
    </row>
    <row r="12" spans="1:17" ht="75.75" customHeight="1" x14ac:dyDescent="0.25">
      <c r="B12" s="15" t="s">
        <v>23</v>
      </c>
      <c r="C12" s="16" t="s">
        <v>22</v>
      </c>
      <c r="D12" s="97" t="s">
        <v>72</v>
      </c>
      <c r="E12" s="98" t="s">
        <v>73</v>
      </c>
      <c r="F12" s="17" t="s">
        <v>11</v>
      </c>
      <c r="G12" s="18" t="s">
        <v>77</v>
      </c>
      <c r="I12" s="29"/>
    </row>
    <row r="13" spans="1:17" ht="20.100000000000001" customHeight="1" x14ac:dyDescent="0.25">
      <c r="B13" s="43" t="s">
        <v>12</v>
      </c>
      <c r="C13" s="44" t="s">
        <v>5</v>
      </c>
      <c r="D13" s="86">
        <v>468</v>
      </c>
      <c r="E13" s="86">
        <v>17524</v>
      </c>
      <c r="F13" s="112">
        <f>(D13*100)/E13</f>
        <v>2.6706231454005933</v>
      </c>
      <c r="G13" s="102">
        <v>3.34</v>
      </c>
      <c r="I13" s="84"/>
      <c r="J13" s="84"/>
      <c r="K13" s="85"/>
      <c r="L13" s="85"/>
      <c r="M13" s="85"/>
      <c r="N13" s="85"/>
      <c r="Q13" s="6"/>
    </row>
    <row r="14" spans="1:17" ht="20.100000000000001" customHeight="1" x14ac:dyDescent="0.25">
      <c r="B14" s="43" t="s">
        <v>13</v>
      </c>
      <c r="C14" s="44" t="s">
        <v>0</v>
      </c>
      <c r="D14" s="86">
        <v>446</v>
      </c>
      <c r="E14" s="86">
        <v>11133</v>
      </c>
      <c r="F14" s="111">
        <f t="shared" ref="F14:F23" si="0">(D14*100)/E14</f>
        <v>4.00610796730441</v>
      </c>
      <c r="G14" s="102">
        <v>3.34</v>
      </c>
      <c r="I14" s="84"/>
      <c r="J14" s="84"/>
      <c r="K14" s="85"/>
      <c r="L14" s="85"/>
      <c r="M14" s="85"/>
      <c r="N14" s="85"/>
      <c r="Q14" s="6"/>
    </row>
    <row r="15" spans="1:17" ht="20.100000000000001" customHeight="1" x14ac:dyDescent="0.25">
      <c r="B15" s="43" t="s">
        <v>14</v>
      </c>
      <c r="C15" s="44" t="s">
        <v>7</v>
      </c>
      <c r="D15" s="86">
        <v>177</v>
      </c>
      <c r="E15" s="86">
        <v>27480</v>
      </c>
      <c r="F15" s="107">
        <f t="shared" si="0"/>
        <v>0.64410480349344978</v>
      </c>
      <c r="G15" s="102">
        <v>3.34</v>
      </c>
      <c r="I15" s="84"/>
      <c r="J15" s="84"/>
      <c r="K15" s="85"/>
      <c r="L15" s="85"/>
      <c r="M15" s="85"/>
      <c r="N15" s="85"/>
      <c r="Q15" s="6"/>
    </row>
    <row r="16" spans="1:17" ht="20.100000000000001" customHeight="1" x14ac:dyDescent="0.25">
      <c r="B16" s="43" t="s">
        <v>15</v>
      </c>
      <c r="C16" s="44" t="s">
        <v>3</v>
      </c>
      <c r="D16" s="86">
        <v>565</v>
      </c>
      <c r="E16" s="86">
        <v>14617</v>
      </c>
      <c r="F16" s="111">
        <f t="shared" si="0"/>
        <v>3.8653622494355888</v>
      </c>
      <c r="G16" s="102">
        <v>3.34</v>
      </c>
      <c r="I16" s="84"/>
      <c r="J16" s="84"/>
      <c r="K16" s="85"/>
      <c r="L16" s="85"/>
      <c r="M16" s="85"/>
      <c r="N16" s="85"/>
      <c r="Q16" s="6"/>
    </row>
    <row r="17" spans="2:17" ht="20.100000000000001" customHeight="1" x14ac:dyDescent="0.25">
      <c r="B17" s="43" t="s">
        <v>16</v>
      </c>
      <c r="C17" s="44" t="s">
        <v>6</v>
      </c>
      <c r="D17" s="86">
        <v>0</v>
      </c>
      <c r="E17" s="86">
        <v>29856</v>
      </c>
      <c r="F17" s="107">
        <f t="shared" si="0"/>
        <v>0</v>
      </c>
      <c r="G17" s="102">
        <v>3.34</v>
      </c>
      <c r="I17" s="84"/>
      <c r="J17" s="84"/>
      <c r="K17" s="85"/>
      <c r="L17" s="85"/>
      <c r="M17" s="85"/>
      <c r="N17" s="85"/>
      <c r="Q17" s="6"/>
    </row>
    <row r="18" spans="2:17" ht="20.100000000000001" customHeight="1" x14ac:dyDescent="0.25">
      <c r="B18" s="43" t="s">
        <v>17</v>
      </c>
      <c r="C18" s="44" t="s">
        <v>1</v>
      </c>
      <c r="D18" s="86">
        <v>9</v>
      </c>
      <c r="E18" s="86">
        <v>9087</v>
      </c>
      <c r="F18" s="107">
        <f t="shared" si="0"/>
        <v>9.9042588312974578E-2</v>
      </c>
      <c r="G18" s="102">
        <v>3.34</v>
      </c>
      <c r="I18" s="84"/>
      <c r="J18" s="84"/>
      <c r="K18" s="85"/>
      <c r="L18" s="85"/>
      <c r="M18" s="85"/>
      <c r="N18" s="85"/>
      <c r="Q18" s="6"/>
    </row>
    <row r="19" spans="2:17" ht="20.100000000000001" customHeight="1" x14ac:dyDescent="0.25">
      <c r="B19" s="43" t="s">
        <v>18</v>
      </c>
      <c r="C19" s="44" t="s">
        <v>9</v>
      </c>
      <c r="D19" s="86">
        <v>0</v>
      </c>
      <c r="E19" s="86">
        <v>4911</v>
      </c>
      <c r="F19" s="107">
        <f t="shared" si="0"/>
        <v>0</v>
      </c>
      <c r="G19" s="102">
        <v>3.34</v>
      </c>
      <c r="I19" s="84"/>
      <c r="J19" s="84"/>
      <c r="K19" s="85"/>
      <c r="L19" s="85"/>
      <c r="M19" s="85"/>
      <c r="N19" s="85"/>
      <c r="Q19" s="6"/>
    </row>
    <row r="20" spans="2:17" ht="20.100000000000001" customHeight="1" x14ac:dyDescent="0.25">
      <c r="B20" s="43" t="s">
        <v>19</v>
      </c>
      <c r="C20" s="44" t="s">
        <v>2</v>
      </c>
      <c r="D20" s="86">
        <v>608</v>
      </c>
      <c r="E20" s="86">
        <v>11473</v>
      </c>
      <c r="F20" s="111">
        <f t="shared" si="0"/>
        <v>5.2993985879891916</v>
      </c>
      <c r="G20" s="102">
        <v>3.34</v>
      </c>
      <c r="I20" s="84"/>
      <c r="J20" s="84"/>
      <c r="K20" s="85"/>
      <c r="L20" s="85"/>
      <c r="M20" s="85"/>
      <c r="N20" s="85"/>
      <c r="Q20" s="6"/>
    </row>
    <row r="21" spans="2:17" ht="20.100000000000001" customHeight="1" x14ac:dyDescent="0.25">
      <c r="B21" s="43" t="s">
        <v>20</v>
      </c>
      <c r="C21" s="44" t="s">
        <v>4</v>
      </c>
      <c r="D21" s="86">
        <v>0</v>
      </c>
      <c r="E21" s="86">
        <v>12653</v>
      </c>
      <c r="F21" s="107">
        <f t="shared" si="0"/>
        <v>0</v>
      </c>
      <c r="G21" s="102">
        <v>3.34</v>
      </c>
      <c r="I21" s="84"/>
      <c r="J21" s="84"/>
      <c r="K21" s="85"/>
      <c r="L21" s="85"/>
      <c r="M21" s="85"/>
      <c r="N21" s="85"/>
      <c r="Q21" s="6"/>
    </row>
    <row r="22" spans="2:17" ht="20.100000000000001" customHeight="1" x14ac:dyDescent="0.25">
      <c r="B22" s="43" t="s">
        <v>21</v>
      </c>
      <c r="C22" s="44" t="s">
        <v>8</v>
      </c>
      <c r="D22" s="86">
        <v>0</v>
      </c>
      <c r="E22" s="86">
        <v>7135</v>
      </c>
      <c r="F22" s="107">
        <f t="shared" si="0"/>
        <v>0</v>
      </c>
      <c r="G22" s="102">
        <v>3.34</v>
      </c>
      <c r="I22" s="84"/>
      <c r="J22" s="84"/>
      <c r="K22" s="85"/>
      <c r="L22" s="85"/>
      <c r="M22" s="85"/>
      <c r="N22" s="85"/>
      <c r="Q22" s="6"/>
    </row>
    <row r="23" spans="2:17" ht="20.100000000000001" customHeight="1" x14ac:dyDescent="0.25">
      <c r="B23" s="59">
        <v>1621</v>
      </c>
      <c r="C23" s="44" t="s">
        <v>26</v>
      </c>
      <c r="D23" s="86">
        <v>322</v>
      </c>
      <c r="E23" s="86">
        <v>6548</v>
      </c>
      <c r="F23" s="111">
        <f t="shared" si="0"/>
        <v>4.9175320708613315</v>
      </c>
      <c r="G23" s="102">
        <v>3.34</v>
      </c>
      <c r="I23" s="84"/>
      <c r="J23" s="84"/>
      <c r="K23" s="85"/>
      <c r="L23" s="85"/>
      <c r="M23" s="85"/>
      <c r="N23" s="85"/>
      <c r="Q23" s="6"/>
    </row>
    <row r="24" spans="2:17" ht="20.100000000000001" customHeight="1" x14ac:dyDescent="0.25">
      <c r="B24" s="103"/>
      <c r="C24" s="108" t="s">
        <v>10</v>
      </c>
      <c r="D24" s="108">
        <f>SUM(D13:D23)</f>
        <v>2595</v>
      </c>
      <c r="E24" s="103">
        <f>SUM(E13:E23)</f>
        <v>152417</v>
      </c>
      <c r="F24" s="113">
        <f>(D24*100)/E24</f>
        <v>1.7025659867337632</v>
      </c>
      <c r="G24" s="104">
        <v>3.34</v>
      </c>
      <c r="I24" s="29"/>
      <c r="K24" s="1"/>
    </row>
    <row r="25" spans="2:17" x14ac:dyDescent="0.25">
      <c r="I25" s="13"/>
      <c r="J25" s="54"/>
    </row>
    <row r="28" spans="2:17" x14ac:dyDescent="0.25">
      <c r="H28" s="49"/>
    </row>
    <row r="31" spans="2:17" x14ac:dyDescent="0.25">
      <c r="I31" s="7"/>
    </row>
    <row r="41" spans="1:1" x14ac:dyDescent="0.25">
      <c r="A41" s="5" t="s">
        <v>39</v>
      </c>
    </row>
    <row r="42" spans="1:1" x14ac:dyDescent="0.25">
      <c r="A42" s="5" t="s">
        <v>25</v>
      </c>
    </row>
  </sheetData>
  <mergeCells count="2">
    <mergeCell ref="A1:G2"/>
    <mergeCell ref="A3:G4"/>
  </mergeCells>
  <pageMargins left="0.35433070866141736" right="0.31496062992125984" top="0.74803149606299213" bottom="0.35433070866141736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Normal="100" workbookViewId="0">
      <pane ySplit="4" topLeftCell="A5" activePane="bottomLeft" state="frozen"/>
      <selection pane="bottomLeft" activeCell="H29" sqref="H29"/>
    </sheetView>
  </sheetViews>
  <sheetFormatPr baseColWidth="10" defaultRowHeight="15" x14ac:dyDescent="0.25"/>
  <cols>
    <col min="1" max="1" width="9.85546875" customWidth="1"/>
    <col min="2" max="2" width="8.42578125" customWidth="1"/>
    <col min="3" max="3" width="19" customWidth="1"/>
    <col min="4" max="4" width="15.140625" customWidth="1"/>
    <col min="5" max="5" width="15.85546875" customWidth="1"/>
    <col min="6" max="6" width="12.5703125" bestFit="1" customWidth="1"/>
  </cols>
  <sheetData>
    <row r="1" spans="1:17" ht="15" customHeight="1" x14ac:dyDescent="0.25">
      <c r="A1" s="115" t="s">
        <v>76</v>
      </c>
      <c r="B1" s="115"/>
      <c r="C1" s="115"/>
      <c r="D1" s="115"/>
      <c r="E1" s="115"/>
      <c r="F1" s="115"/>
      <c r="G1" s="115"/>
    </row>
    <row r="2" spans="1:17" ht="23.25" customHeight="1" x14ac:dyDescent="0.25">
      <c r="A2" s="115"/>
      <c r="B2" s="115"/>
      <c r="C2" s="115"/>
      <c r="D2" s="115"/>
      <c r="E2" s="115"/>
      <c r="F2" s="115"/>
      <c r="G2" s="115"/>
    </row>
    <row r="3" spans="1:17" ht="15" customHeight="1" x14ac:dyDescent="0.35">
      <c r="A3" s="119" t="s">
        <v>70</v>
      </c>
      <c r="B3" s="119"/>
      <c r="C3" s="119"/>
      <c r="D3" s="119"/>
      <c r="E3" s="119"/>
      <c r="F3" s="119"/>
      <c r="G3" s="119"/>
      <c r="H3" s="2"/>
      <c r="I3" s="3"/>
      <c r="J3" s="3"/>
    </row>
    <row r="4" spans="1:17" ht="28.5" customHeight="1" x14ac:dyDescent="0.35">
      <c r="A4" s="119"/>
      <c r="B4" s="119"/>
      <c r="C4" s="119"/>
      <c r="D4" s="119"/>
      <c r="E4" s="119"/>
      <c r="F4" s="119"/>
      <c r="G4" s="119"/>
      <c r="H4" s="2"/>
      <c r="I4" s="3"/>
      <c r="J4" s="3"/>
    </row>
    <row r="5" spans="1:17" ht="15" customHeight="1" x14ac:dyDescent="0.35">
      <c r="A5" s="10" t="s">
        <v>78</v>
      </c>
      <c r="B5" s="8"/>
      <c r="C5" s="8"/>
      <c r="D5" s="8"/>
      <c r="E5" s="8"/>
      <c r="F5" s="8"/>
      <c r="G5" s="8"/>
      <c r="H5" s="2"/>
      <c r="I5" s="3"/>
      <c r="J5" s="3"/>
    </row>
    <row r="12" spans="1:17" ht="75.75" customHeight="1" x14ac:dyDescent="0.25">
      <c r="B12" s="15" t="s">
        <v>23</v>
      </c>
      <c r="C12" s="16" t="s">
        <v>22</v>
      </c>
      <c r="D12" s="109" t="s">
        <v>74</v>
      </c>
      <c r="E12" s="110" t="s">
        <v>75</v>
      </c>
      <c r="F12" s="17" t="s">
        <v>11</v>
      </c>
      <c r="G12" s="18" t="s">
        <v>77</v>
      </c>
      <c r="I12" s="29"/>
    </row>
    <row r="13" spans="1:17" ht="20.100000000000001" customHeight="1" x14ac:dyDescent="0.25">
      <c r="B13" s="43" t="s">
        <v>12</v>
      </c>
      <c r="C13" s="44" t="s">
        <v>5</v>
      </c>
      <c r="D13" s="86">
        <v>16303</v>
      </c>
      <c r="E13" s="86">
        <v>108696</v>
      </c>
      <c r="F13" s="111">
        <f>(D13*100)/E13</f>
        <v>14.998712004121586</v>
      </c>
      <c r="G13" s="102">
        <v>11.67</v>
      </c>
      <c r="I13" s="84"/>
      <c r="J13" s="84"/>
      <c r="K13" s="85"/>
      <c r="L13" s="85"/>
      <c r="M13" s="85"/>
      <c r="N13" s="85"/>
      <c r="Q13" s="6"/>
    </row>
    <row r="14" spans="1:17" ht="20.100000000000001" customHeight="1" x14ac:dyDescent="0.25">
      <c r="B14" s="43" t="s">
        <v>13</v>
      </c>
      <c r="C14" s="44" t="s">
        <v>0</v>
      </c>
      <c r="D14" s="86">
        <v>11251</v>
      </c>
      <c r="E14" s="86">
        <v>93749</v>
      </c>
      <c r="F14" s="111">
        <f t="shared" ref="F14:F23" si="0">(D14*100)/E14</f>
        <v>12.001194679409913</v>
      </c>
      <c r="G14" s="102">
        <v>11.67</v>
      </c>
      <c r="I14" s="84"/>
      <c r="J14" s="84"/>
      <c r="K14" s="85"/>
      <c r="L14" s="85"/>
      <c r="M14" s="85"/>
      <c r="N14" s="85"/>
      <c r="Q14" s="6"/>
    </row>
    <row r="15" spans="1:17" ht="20.100000000000001" customHeight="1" x14ac:dyDescent="0.25">
      <c r="B15" s="43" t="s">
        <v>14</v>
      </c>
      <c r="C15" s="44" t="s">
        <v>7</v>
      </c>
      <c r="D15" s="86">
        <v>18910</v>
      </c>
      <c r="E15" s="86">
        <v>326196</v>
      </c>
      <c r="F15" s="107">
        <f t="shared" si="0"/>
        <v>5.7971281070276763</v>
      </c>
      <c r="G15" s="102">
        <v>11.67</v>
      </c>
      <c r="I15" s="84"/>
      <c r="J15" s="84"/>
      <c r="K15" s="85"/>
      <c r="L15" s="85"/>
      <c r="M15" s="85"/>
      <c r="N15" s="85"/>
      <c r="Q15" s="6"/>
    </row>
    <row r="16" spans="1:17" ht="20.100000000000001" customHeight="1" x14ac:dyDescent="0.25">
      <c r="B16" s="43" t="s">
        <v>15</v>
      </c>
      <c r="C16" s="44" t="s">
        <v>3</v>
      </c>
      <c r="D16" s="86">
        <v>13195</v>
      </c>
      <c r="E16" s="86">
        <v>98761</v>
      </c>
      <c r="F16" s="111">
        <f t="shared" si="0"/>
        <v>13.360537054100302</v>
      </c>
      <c r="G16" s="102">
        <v>11.67</v>
      </c>
      <c r="I16" s="84"/>
      <c r="J16" s="84"/>
      <c r="K16" s="85"/>
      <c r="L16" s="85"/>
      <c r="M16" s="85"/>
      <c r="N16" s="85"/>
      <c r="Q16" s="6"/>
    </row>
    <row r="17" spans="2:17" ht="20.100000000000001" customHeight="1" x14ac:dyDescent="0.25">
      <c r="B17" s="43" t="s">
        <v>16</v>
      </c>
      <c r="C17" s="44" t="s">
        <v>6</v>
      </c>
      <c r="D17" s="86">
        <v>14890</v>
      </c>
      <c r="E17" s="86">
        <v>183945</v>
      </c>
      <c r="F17" s="112">
        <f t="shared" si="0"/>
        <v>8.09481094892495</v>
      </c>
      <c r="G17" s="102">
        <v>11.67</v>
      </c>
      <c r="I17" s="84"/>
      <c r="J17" s="84"/>
      <c r="K17" s="85"/>
      <c r="L17" s="85"/>
      <c r="M17" s="85"/>
      <c r="N17" s="85"/>
      <c r="Q17" s="6"/>
    </row>
    <row r="18" spans="2:17" ht="20.100000000000001" customHeight="1" x14ac:dyDescent="0.25">
      <c r="B18" s="43" t="s">
        <v>17</v>
      </c>
      <c r="C18" s="44" t="s">
        <v>1</v>
      </c>
      <c r="D18" s="86">
        <v>9017</v>
      </c>
      <c r="E18" s="86">
        <v>75390</v>
      </c>
      <c r="F18" s="111">
        <f t="shared" si="0"/>
        <v>11.960472211168589</v>
      </c>
      <c r="G18" s="102">
        <v>11.67</v>
      </c>
      <c r="I18" s="84"/>
      <c r="J18" s="84"/>
      <c r="K18" s="85"/>
      <c r="L18" s="85"/>
      <c r="M18" s="85"/>
      <c r="N18" s="85"/>
      <c r="Q18" s="6"/>
    </row>
    <row r="19" spans="2:17" ht="20.100000000000001" customHeight="1" x14ac:dyDescent="0.25">
      <c r="B19" s="43" t="s">
        <v>18</v>
      </c>
      <c r="C19" s="44" t="s">
        <v>9</v>
      </c>
      <c r="D19" s="86">
        <v>1893</v>
      </c>
      <c r="E19" s="86">
        <v>37234</v>
      </c>
      <c r="F19" s="107">
        <f t="shared" si="0"/>
        <v>5.0840629532148034</v>
      </c>
      <c r="G19" s="102">
        <v>11.67</v>
      </c>
      <c r="I19" s="84"/>
      <c r="J19" s="84"/>
      <c r="K19" s="85"/>
      <c r="L19" s="85"/>
      <c r="M19" s="85"/>
      <c r="N19" s="85"/>
      <c r="Q19" s="6"/>
    </row>
    <row r="20" spans="2:17" ht="20.100000000000001" customHeight="1" x14ac:dyDescent="0.25">
      <c r="B20" s="43" t="s">
        <v>19</v>
      </c>
      <c r="C20" s="44" t="s">
        <v>2</v>
      </c>
      <c r="D20" s="86">
        <v>9374</v>
      </c>
      <c r="E20" s="86">
        <v>64009</v>
      </c>
      <c r="F20" s="111">
        <f t="shared" si="0"/>
        <v>14.644815572810074</v>
      </c>
      <c r="G20" s="102">
        <v>11.67</v>
      </c>
      <c r="I20" s="84"/>
      <c r="J20" s="84"/>
      <c r="K20" s="85"/>
      <c r="L20" s="85"/>
      <c r="M20" s="85"/>
      <c r="N20" s="85"/>
      <c r="Q20" s="6"/>
    </row>
    <row r="21" spans="2:17" ht="20.100000000000001" customHeight="1" x14ac:dyDescent="0.25">
      <c r="B21" s="43" t="s">
        <v>20</v>
      </c>
      <c r="C21" s="44" t="s">
        <v>4</v>
      </c>
      <c r="D21" s="86">
        <v>6614</v>
      </c>
      <c r="E21" s="86">
        <v>44357</v>
      </c>
      <c r="F21" s="111">
        <f t="shared" si="0"/>
        <v>14.91083707193904</v>
      </c>
      <c r="G21" s="102">
        <v>11.67</v>
      </c>
      <c r="I21" s="84"/>
      <c r="J21" s="84"/>
      <c r="K21" s="85"/>
      <c r="L21" s="85"/>
      <c r="M21" s="85"/>
      <c r="N21" s="85"/>
      <c r="Q21" s="6"/>
    </row>
    <row r="22" spans="2:17" ht="20.100000000000001" customHeight="1" x14ac:dyDescent="0.25">
      <c r="B22" s="43" t="s">
        <v>21</v>
      </c>
      <c r="C22" s="44" t="s">
        <v>8</v>
      </c>
      <c r="D22" s="86">
        <v>2371</v>
      </c>
      <c r="E22" s="86">
        <v>42268</v>
      </c>
      <c r="F22" s="107">
        <f t="shared" si="0"/>
        <v>5.6094444970190214</v>
      </c>
      <c r="G22" s="102">
        <v>11.67</v>
      </c>
      <c r="I22" s="84"/>
      <c r="J22" s="84"/>
      <c r="K22" s="85"/>
      <c r="L22" s="85"/>
      <c r="M22" s="85"/>
      <c r="N22" s="85"/>
      <c r="Q22" s="6"/>
    </row>
    <row r="23" spans="2:17" ht="20.100000000000001" customHeight="1" x14ac:dyDescent="0.25">
      <c r="B23" s="59">
        <v>1621</v>
      </c>
      <c r="C23" s="44" t="s">
        <v>26</v>
      </c>
      <c r="D23" s="86">
        <v>4050</v>
      </c>
      <c r="E23" s="86">
        <v>26293</v>
      </c>
      <c r="F23" s="111">
        <f t="shared" si="0"/>
        <v>15.403339291826722</v>
      </c>
      <c r="G23" s="102">
        <v>11.67</v>
      </c>
      <c r="I23" s="84"/>
      <c r="J23" s="84"/>
      <c r="K23" s="85"/>
      <c r="L23" s="85"/>
      <c r="M23" s="85"/>
      <c r="N23" s="85"/>
      <c r="Q23" s="6"/>
    </row>
    <row r="24" spans="2:17" ht="20.100000000000001" customHeight="1" x14ac:dyDescent="0.25">
      <c r="B24" s="103"/>
      <c r="C24" s="108" t="s">
        <v>10</v>
      </c>
      <c r="D24" s="108">
        <f>SUM(D13:D23)</f>
        <v>107868</v>
      </c>
      <c r="E24" s="103">
        <f>SUM(E13:E23)</f>
        <v>1100898</v>
      </c>
      <c r="F24" s="113">
        <f>(D24*100)/E24</f>
        <v>9.7981829379288552</v>
      </c>
      <c r="G24" s="104">
        <v>11.67</v>
      </c>
      <c r="I24" s="29"/>
      <c r="K24" s="114"/>
    </row>
    <row r="25" spans="2:17" x14ac:dyDescent="0.25">
      <c r="I25" s="13"/>
      <c r="J25" s="54"/>
    </row>
    <row r="28" spans="2:17" x14ac:dyDescent="0.25">
      <c r="H28" s="49"/>
    </row>
    <row r="31" spans="2:17" x14ac:dyDescent="0.25">
      <c r="I31" s="7"/>
    </row>
    <row r="41" spans="1:1" x14ac:dyDescent="0.25">
      <c r="A41" s="5" t="s">
        <v>39</v>
      </c>
    </row>
    <row r="42" spans="1:1" x14ac:dyDescent="0.25">
      <c r="A42" s="5" t="s">
        <v>25</v>
      </c>
    </row>
  </sheetData>
  <mergeCells count="2">
    <mergeCell ref="A3:G4"/>
    <mergeCell ref="A1:G2"/>
  </mergeCells>
  <phoneticPr fontId="2" type="noConversion"/>
  <pageMargins left="0.35433070866141736" right="0.31496062992125984" top="0.74803149606299213" bottom="0.35433070866141736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A3" sqref="A3:G4"/>
    </sheetView>
  </sheetViews>
  <sheetFormatPr baseColWidth="10" defaultRowHeight="15" x14ac:dyDescent="0.25"/>
  <cols>
    <col min="1" max="1" width="9.85546875" customWidth="1"/>
    <col min="2" max="2" width="8.42578125" customWidth="1"/>
    <col min="3" max="3" width="19" customWidth="1"/>
    <col min="4" max="4" width="17" customWidth="1"/>
    <col min="5" max="5" width="15.85546875" customWidth="1"/>
    <col min="6" max="6" width="12.5703125" bestFit="1" customWidth="1"/>
  </cols>
  <sheetData>
    <row r="1" spans="1:18" ht="15" customHeight="1" x14ac:dyDescent="0.25">
      <c r="A1" s="115" t="s">
        <v>67</v>
      </c>
      <c r="B1" s="115"/>
      <c r="C1" s="115"/>
      <c r="D1" s="115"/>
      <c r="E1" s="115"/>
      <c r="F1" s="115"/>
      <c r="G1" s="115"/>
    </row>
    <row r="2" spans="1:18" ht="23.25" customHeight="1" x14ac:dyDescent="0.25">
      <c r="A2" s="115"/>
      <c r="B2" s="115"/>
      <c r="C2" s="115"/>
      <c r="D2" s="115"/>
      <c r="E2" s="115"/>
      <c r="F2" s="115"/>
      <c r="G2" s="115"/>
    </row>
    <row r="3" spans="1:18" ht="15" customHeight="1" x14ac:dyDescent="0.35">
      <c r="A3" s="122" t="s">
        <v>69</v>
      </c>
      <c r="B3" s="122"/>
      <c r="C3" s="122"/>
      <c r="D3" s="122"/>
      <c r="E3" s="122"/>
      <c r="F3" s="122"/>
      <c r="G3" s="122"/>
      <c r="H3" s="2"/>
      <c r="I3" s="3"/>
      <c r="J3" s="3"/>
    </row>
    <row r="4" spans="1:18" ht="15" customHeight="1" x14ac:dyDescent="0.35">
      <c r="A4" s="122"/>
      <c r="B4" s="122"/>
      <c r="C4" s="122"/>
      <c r="D4" s="122"/>
      <c r="E4" s="122"/>
      <c r="F4" s="122"/>
      <c r="G4" s="122"/>
      <c r="H4" s="2"/>
      <c r="I4" s="3"/>
      <c r="J4" s="3"/>
    </row>
    <row r="5" spans="1:18" ht="15" customHeight="1" x14ac:dyDescent="0.35">
      <c r="A5" s="10" t="s">
        <v>68</v>
      </c>
      <c r="B5" s="96"/>
      <c r="C5" s="96"/>
      <c r="D5" s="96"/>
      <c r="E5" s="96"/>
      <c r="F5" s="96"/>
      <c r="G5" s="96"/>
      <c r="H5" s="2"/>
      <c r="I5" s="3"/>
      <c r="J5" s="3"/>
    </row>
    <row r="12" spans="1:18" ht="9.75" customHeight="1" x14ac:dyDescent="0.25"/>
    <row r="13" spans="1:18" ht="82.5" customHeight="1" x14ac:dyDescent="0.25">
      <c r="B13" s="36" t="s">
        <v>23</v>
      </c>
      <c r="C13" s="37" t="s">
        <v>22</v>
      </c>
      <c r="D13" s="97" t="s">
        <v>65</v>
      </c>
      <c r="E13" s="98" t="s">
        <v>66</v>
      </c>
      <c r="F13" s="99" t="s">
        <v>11</v>
      </c>
      <c r="G13" s="95" t="s">
        <v>63</v>
      </c>
      <c r="I13" s="100"/>
      <c r="J13" s="100"/>
      <c r="K13" s="100"/>
      <c r="L13" s="30"/>
      <c r="M13" s="30"/>
      <c r="N13" s="30"/>
      <c r="O13" s="30"/>
      <c r="P13" s="30"/>
      <c r="Q13" s="30"/>
      <c r="R13" s="29"/>
    </row>
    <row r="14" spans="1:18" ht="20.100000000000001" customHeight="1" x14ac:dyDescent="0.25">
      <c r="B14" s="43" t="s">
        <v>12</v>
      </c>
      <c r="C14" s="44" t="s">
        <v>5</v>
      </c>
      <c r="D14" s="86">
        <v>55</v>
      </c>
      <c r="E14" s="86">
        <v>61</v>
      </c>
      <c r="F14" s="105">
        <f t="shared" ref="F14:F23" si="0">(D14*100)/E14</f>
        <v>90.163934426229503</v>
      </c>
      <c r="G14" s="102">
        <v>89.96</v>
      </c>
      <c r="I14" s="84"/>
      <c r="J14" s="84"/>
      <c r="K14" s="85"/>
      <c r="L14" s="85"/>
      <c r="M14" s="4"/>
      <c r="N14" s="4"/>
      <c r="O14" s="4"/>
      <c r="P14" s="30"/>
      <c r="Q14" s="4"/>
      <c r="R14" s="29"/>
    </row>
    <row r="15" spans="1:18" ht="20.100000000000001" customHeight="1" x14ac:dyDescent="0.25">
      <c r="B15" s="43" t="s">
        <v>13</v>
      </c>
      <c r="C15" s="44" t="s">
        <v>0</v>
      </c>
      <c r="D15" s="86">
        <v>44</v>
      </c>
      <c r="E15" s="86">
        <v>47</v>
      </c>
      <c r="F15" s="105">
        <f t="shared" si="0"/>
        <v>93.61702127659575</v>
      </c>
      <c r="G15" s="102">
        <v>89.96</v>
      </c>
      <c r="I15" s="84"/>
      <c r="J15" s="84"/>
      <c r="K15" s="85"/>
      <c r="L15" s="85"/>
      <c r="M15" s="4"/>
      <c r="N15" s="4"/>
      <c r="O15" s="4"/>
      <c r="P15" s="30"/>
      <c r="Q15" s="4"/>
      <c r="R15" s="29"/>
    </row>
    <row r="16" spans="1:18" ht="20.100000000000001" customHeight="1" x14ac:dyDescent="0.25">
      <c r="B16" s="43" t="s">
        <v>14</v>
      </c>
      <c r="C16" s="44" t="s">
        <v>7</v>
      </c>
      <c r="D16" s="86">
        <v>117</v>
      </c>
      <c r="E16" s="86">
        <v>117</v>
      </c>
      <c r="F16" s="105">
        <f t="shared" si="0"/>
        <v>100</v>
      </c>
      <c r="G16" s="102">
        <v>89.96</v>
      </c>
      <c r="I16" s="84"/>
      <c r="J16" s="84"/>
      <c r="K16" s="85"/>
      <c r="L16" s="85"/>
      <c r="M16" s="4"/>
      <c r="N16" s="4"/>
      <c r="O16" s="4"/>
      <c r="P16" s="30"/>
      <c r="Q16" s="4"/>
      <c r="R16" s="29"/>
    </row>
    <row r="17" spans="2:18" ht="20.100000000000001" customHeight="1" x14ac:dyDescent="0.25">
      <c r="B17" s="43" t="s">
        <v>15</v>
      </c>
      <c r="C17" s="44" t="s">
        <v>3</v>
      </c>
      <c r="D17" s="86">
        <v>4</v>
      </c>
      <c r="E17" s="86">
        <v>5</v>
      </c>
      <c r="F17" s="106">
        <f t="shared" si="0"/>
        <v>80</v>
      </c>
      <c r="G17" s="102">
        <v>89.96</v>
      </c>
      <c r="I17" s="84"/>
      <c r="J17" s="84"/>
      <c r="K17" s="85"/>
      <c r="L17" s="85"/>
      <c r="M17" s="4"/>
      <c r="N17" s="4"/>
      <c r="O17" s="4"/>
      <c r="P17" s="30"/>
      <c r="Q17" s="4"/>
      <c r="R17" s="29"/>
    </row>
    <row r="18" spans="2:18" ht="20.100000000000001" customHeight="1" x14ac:dyDescent="0.25">
      <c r="B18" s="43" t="s">
        <v>16</v>
      </c>
      <c r="C18" s="44" t="s">
        <v>6</v>
      </c>
      <c r="D18" s="86">
        <v>134</v>
      </c>
      <c r="E18" s="86">
        <v>152</v>
      </c>
      <c r="F18" s="106">
        <f t="shared" si="0"/>
        <v>88.15789473684211</v>
      </c>
      <c r="G18" s="102">
        <v>89.96</v>
      </c>
      <c r="I18" s="84"/>
      <c r="J18" s="84"/>
      <c r="K18" s="85"/>
      <c r="L18" s="85"/>
      <c r="M18" s="4"/>
      <c r="N18" s="4"/>
      <c r="O18" s="4"/>
      <c r="P18" s="30"/>
      <c r="Q18" s="4"/>
      <c r="R18" s="29"/>
    </row>
    <row r="19" spans="2:18" ht="20.100000000000001" customHeight="1" x14ac:dyDescent="0.25">
      <c r="B19" s="43" t="s">
        <v>17</v>
      </c>
      <c r="C19" s="44" t="s">
        <v>1</v>
      </c>
      <c r="D19" s="86">
        <v>54</v>
      </c>
      <c r="E19" s="86">
        <v>58</v>
      </c>
      <c r="F19" s="105">
        <f t="shared" si="0"/>
        <v>93.103448275862064</v>
      </c>
      <c r="G19" s="102">
        <v>89.96</v>
      </c>
      <c r="I19" s="84"/>
      <c r="J19" s="84"/>
      <c r="K19" s="85"/>
      <c r="L19" s="85"/>
      <c r="M19" s="4"/>
      <c r="N19" s="4"/>
      <c r="O19" s="4"/>
      <c r="P19" s="30"/>
      <c r="Q19" s="4"/>
      <c r="R19" s="29"/>
    </row>
    <row r="20" spans="2:18" ht="20.100000000000001" customHeight="1" x14ac:dyDescent="0.25">
      <c r="B20" s="43" t="s">
        <v>18</v>
      </c>
      <c r="C20" s="44" t="s">
        <v>9</v>
      </c>
      <c r="D20" s="86">
        <v>6</v>
      </c>
      <c r="E20" s="86">
        <v>15</v>
      </c>
      <c r="F20" s="101">
        <f t="shared" si="0"/>
        <v>40</v>
      </c>
      <c r="G20" s="102">
        <v>89.96</v>
      </c>
      <c r="H20" s="49"/>
      <c r="I20" s="84"/>
      <c r="J20" s="84"/>
      <c r="K20" s="85"/>
      <c r="L20" s="85"/>
      <c r="M20" s="4"/>
      <c r="N20" s="4"/>
      <c r="O20" s="4"/>
      <c r="P20" s="30"/>
      <c r="Q20" s="4"/>
      <c r="R20" s="29"/>
    </row>
    <row r="21" spans="2:18" ht="20.100000000000001" customHeight="1" x14ac:dyDescent="0.25">
      <c r="B21" s="43" t="s">
        <v>19</v>
      </c>
      <c r="C21" s="44" t="s">
        <v>2</v>
      </c>
      <c r="D21" s="86">
        <v>36</v>
      </c>
      <c r="E21" s="86">
        <v>39</v>
      </c>
      <c r="F21" s="105">
        <f t="shared" si="0"/>
        <v>92.307692307692307</v>
      </c>
      <c r="G21" s="102">
        <v>89.96</v>
      </c>
      <c r="I21" s="84"/>
      <c r="J21" s="84"/>
      <c r="K21" s="85"/>
      <c r="L21" s="85"/>
      <c r="M21" s="4"/>
      <c r="N21" s="4"/>
      <c r="O21" s="4"/>
      <c r="P21" s="30"/>
      <c r="Q21" s="4"/>
      <c r="R21" s="29"/>
    </row>
    <row r="22" spans="2:18" ht="20.100000000000001" customHeight="1" x14ac:dyDescent="0.25">
      <c r="B22" s="43" t="s">
        <v>20</v>
      </c>
      <c r="C22" s="44" t="s">
        <v>4</v>
      </c>
      <c r="D22" s="86">
        <v>6</v>
      </c>
      <c r="E22" s="86">
        <v>8</v>
      </c>
      <c r="F22" s="106">
        <f t="shared" si="0"/>
        <v>75</v>
      </c>
      <c r="G22" s="102">
        <v>89.96</v>
      </c>
      <c r="I22" s="84"/>
      <c r="J22" s="84"/>
      <c r="K22" s="85"/>
      <c r="L22" s="85"/>
      <c r="M22" s="4"/>
      <c r="N22" s="4"/>
      <c r="O22" s="4"/>
      <c r="P22" s="30"/>
      <c r="Q22" s="4"/>
      <c r="R22" s="29"/>
    </row>
    <row r="23" spans="2:18" ht="20.100000000000001" customHeight="1" x14ac:dyDescent="0.25">
      <c r="B23" s="43" t="s">
        <v>21</v>
      </c>
      <c r="C23" s="44" t="s">
        <v>8</v>
      </c>
      <c r="D23" s="86">
        <v>9</v>
      </c>
      <c r="E23" s="86">
        <v>13</v>
      </c>
      <c r="F23" s="106">
        <f t="shared" si="0"/>
        <v>69.230769230769226</v>
      </c>
      <c r="G23" s="102">
        <v>89.96</v>
      </c>
      <c r="I23" s="84"/>
      <c r="J23" s="84"/>
      <c r="K23" s="85"/>
      <c r="L23" s="85"/>
      <c r="M23" s="4"/>
      <c r="N23" s="4"/>
      <c r="O23" s="4"/>
      <c r="P23" s="30"/>
      <c r="Q23" s="4"/>
      <c r="R23" s="29"/>
    </row>
    <row r="24" spans="2:18" ht="20.100000000000001" customHeight="1" x14ac:dyDescent="0.25">
      <c r="B24" s="59">
        <v>1621</v>
      </c>
      <c r="C24" s="44" t="s">
        <v>26</v>
      </c>
      <c r="D24" s="86">
        <v>5</v>
      </c>
      <c r="E24" s="86">
        <v>11</v>
      </c>
      <c r="F24" s="106">
        <f>(D24*100)/E24</f>
        <v>45.454545454545453</v>
      </c>
      <c r="G24" s="102">
        <v>89.96</v>
      </c>
      <c r="I24" s="84"/>
      <c r="J24" s="84"/>
      <c r="K24" s="85"/>
      <c r="L24" s="85"/>
      <c r="M24" s="4"/>
      <c r="N24" s="4"/>
      <c r="O24" s="4"/>
      <c r="P24" s="30"/>
      <c r="Q24" s="4"/>
      <c r="R24" s="29"/>
    </row>
    <row r="25" spans="2:18" ht="20.100000000000001" customHeight="1" x14ac:dyDescent="0.25">
      <c r="B25" s="103"/>
      <c r="C25" s="60" t="s">
        <v>10</v>
      </c>
      <c r="D25" s="103">
        <f>SUM(D14:D24)</f>
        <v>470</v>
      </c>
      <c r="E25" s="103">
        <f>SUM(E14:E24)</f>
        <v>526</v>
      </c>
      <c r="F25" s="106">
        <f>(D25*100)/E25</f>
        <v>89.353612167300383</v>
      </c>
      <c r="G25" s="104">
        <v>89.96</v>
      </c>
      <c r="I25" s="29"/>
      <c r="M25" s="30"/>
      <c r="N25" s="30"/>
      <c r="O25" s="30"/>
      <c r="P25" s="31"/>
      <c r="Q25" s="30"/>
      <c r="R25" s="29"/>
    </row>
    <row r="26" spans="2:18" x14ac:dyDescent="0.25">
      <c r="I26" s="30"/>
      <c r="J26" s="30"/>
      <c r="K26" s="30"/>
      <c r="L26" s="30"/>
      <c r="M26" s="30"/>
      <c r="N26" s="30"/>
      <c r="O26" s="30"/>
      <c r="P26" s="30"/>
      <c r="Q26" s="30"/>
      <c r="R26" s="29"/>
    </row>
    <row r="28" spans="2:18" x14ac:dyDescent="0.25">
      <c r="H28" s="49"/>
    </row>
    <row r="41" spans="1:1" x14ac:dyDescent="0.25">
      <c r="A41" s="5" t="s">
        <v>64</v>
      </c>
    </row>
    <row r="42" spans="1:1" x14ac:dyDescent="0.25">
      <c r="A42" s="5" t="s">
        <v>25</v>
      </c>
    </row>
  </sheetData>
  <mergeCells count="2">
    <mergeCell ref="A1:G2"/>
    <mergeCell ref="A3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IP-03 NIÑOS(AS) MENORES DE 36 M</vt:lpstr>
      <vt:lpstr>IP-05 % DE DESNUTRICIÓN</vt:lpstr>
      <vt:lpstr>IP-07 % DE EMBARAZO EN ADOLESCE</vt:lpstr>
      <vt:lpstr>IP1  ATENCIONES TELECONSULTA</vt:lpstr>
      <vt:lpstr>IP2 ASEGURADOS SIS -MENTAL</vt:lpstr>
      <vt:lpstr>IG-GRATUIDAD ATC AFILIADO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</dc:creator>
  <cp:lastModifiedBy>JEFCALIDAD</cp:lastModifiedBy>
  <cp:lastPrinted>2021-02-25T15:23:48Z</cp:lastPrinted>
  <dcterms:created xsi:type="dcterms:W3CDTF">2014-02-18T15:55:42Z</dcterms:created>
  <dcterms:modified xsi:type="dcterms:W3CDTF">2021-07-19T15:58:12Z</dcterms:modified>
</cp:coreProperties>
</file>